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'!$A$1:$H$34</definedName>
  </definedNames>
  <calcPr fullCalcOnLoad="1"/>
</workbook>
</file>

<file path=xl/sharedStrings.xml><?xml version="1.0" encoding="utf-8"?>
<sst xmlns="http://schemas.openxmlformats.org/spreadsheetml/2006/main" count="147" uniqueCount="62">
  <si>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</si>
  <si>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</si>
  <si>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</si>
  <si>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</si>
  <si>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</si>
  <si>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</si>
  <si>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</si>
  <si>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</si>
  <si>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</si>
  <si>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</si>
  <si>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</si>
  <si>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</si>
  <si>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</si>
  <si>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</si>
  <si>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</si>
  <si>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</si>
  <si>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r>
      <t xml:space="preserve">Promedio del sistema </t>
    </r>
    <r>
      <rPr>
        <b/>
        <vertAlign val="superscript"/>
        <sz val="11"/>
        <color indexed="8"/>
        <rFont val="Calibri"/>
        <family val="2"/>
      </rPr>
      <t xml:space="preserve">2 </t>
    </r>
  </si>
  <si>
    <t>Cifras preliminares</t>
  </si>
  <si>
    <t>(Últimos 36 meses)</t>
  </si>
  <si>
    <r>
      <t xml:space="preserve">FUENTE: </t>
    </r>
    <r>
      <rPr>
        <sz val="10"/>
        <color indexed="8"/>
        <rFont val="Calibri"/>
        <family val="2"/>
      </rPr>
      <t>Consar</t>
    </r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</si>
  <si>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</si>
  <si>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</si>
  <si>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</si>
  <si>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r>
      <t>Rendimientos de las Siefores Básicas 3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</si>
  <si>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2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</si>
  <si>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4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</si>
  <si>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5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</si>
  <si>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</si>
  <si>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</si>
  <si>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</si>
  <si>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</si>
  <si>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</si>
  <si>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</si>
  <si>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</si>
  <si>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</si>
  <si>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</si>
  <si>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</si>
  <si>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</si>
  <si>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</si>
  <si>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>  Afirme Bajío</t>
  </si>
  <si>
    <t>  Azteca</t>
  </si>
  <si>
    <t>  Banamex</t>
  </si>
  <si>
    <t>  Bancomer</t>
  </si>
  <si>
    <t>  Banorte Generali</t>
  </si>
  <si>
    <t>  Coppel</t>
  </si>
  <si>
    <t>  HSBC</t>
  </si>
  <si>
    <t>  Inbursa</t>
  </si>
  <si>
    <t>  ING</t>
  </si>
  <si>
    <t>  Invercap</t>
  </si>
  <si>
    <t>  Metlife</t>
  </si>
  <si>
    <t>  Principal</t>
  </si>
  <si>
    <t>  Profuturo GNP</t>
  </si>
  <si>
    <t>  XXI</t>
  </si>
  <si>
    <t xml:space="preserve">Siefore Básica SB1 </t>
  </si>
  <si>
    <t xml:space="preserve">Siefore Básica SB2 </t>
  </si>
  <si>
    <t xml:space="preserve">Siefore Básica SB3 </t>
  </si>
  <si>
    <t xml:space="preserve">Siefore Básica SB4 </t>
  </si>
  <si>
    <t>Siefore Básica SB5</t>
  </si>
  <si>
    <t>Comisiones de las Siefores Básicas</t>
  </si>
  <si>
    <t>(Abril de 2010)</t>
  </si>
  <si>
    <t>Porcentaje Anual Sobre Saldo</t>
  </si>
  <si>
    <r>
      <t xml:space="preserve">FUENTE: </t>
    </r>
    <r>
      <rPr>
        <sz val="10"/>
        <rFont val="Calibri"/>
        <family val="2"/>
      </rPr>
      <t>Consar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</si>
</sst>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45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1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/>
    </xf>
    <xf numFmtId="0" fontId="4" fillId="34" borderId="0" xfId="62" applyFont="1" applyFill="1" applyBorder="1">
      <alignment/>
      <protection/>
    </xf>
    <xf numFmtId="0" fontId="4" fillId="34" borderId="0" xfId="0" applyFont="1" applyFill="1" applyAlignment="1">
      <alignment/>
    </xf>
    <xf numFmtId="0" fontId="32" fillId="34" borderId="0" xfId="62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2" applyFont="1" applyFill="1">
      <alignment/>
      <protection/>
    </xf>
    <xf numFmtId="165" fontId="4" fillId="34" borderId="0" xfId="0" applyNumberFormat="1" applyFont="1" applyFill="1" applyBorder="1" applyAlignment="1">
      <alignment/>
    </xf>
    <xf numFmtId="0" fontId="49" fillId="33" borderId="0" xfId="45" applyFill="1" applyBorder="1" applyAlignment="1" applyProtection="1">
      <alignment horizontal="center" wrapText="1"/>
      <protection/>
    </xf>
    <xf numFmtId="0" fontId="49" fillId="33" borderId="0" xfId="45" applyFont="1" applyFill="1" applyBorder="1" applyAlignment="1" applyProtection="1">
      <alignment horizontal="center" wrapText="1"/>
      <protection/>
    </xf>
    <xf numFmtId="0" fontId="33" fillId="33" borderId="0" xfId="60" applyFont="1" applyFill="1">
      <alignment/>
      <protection/>
    </xf>
    <xf numFmtId="0" fontId="34" fillId="33" borderId="0" xfId="60" applyFont="1" applyFill="1">
      <alignment/>
      <protection/>
    </xf>
    <xf numFmtId="0" fontId="59" fillId="33" borderId="20" xfId="60" applyFont="1" applyFill="1" applyBorder="1" applyAlignment="1">
      <alignment horizontal="center" vertical="center"/>
      <protection/>
    </xf>
    <xf numFmtId="0" fontId="59" fillId="33" borderId="20" xfId="60" applyFont="1" applyFill="1" applyBorder="1" applyAlignment="1">
      <alignment horizontal="center" vertical="center" wrapText="1"/>
      <protection/>
    </xf>
    <xf numFmtId="0" fontId="33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>
      <alignment horizontal="center" wrapText="1"/>
    </xf>
    <xf numFmtId="0" fontId="33" fillId="33" borderId="0" xfId="60" applyFont="1" applyFill="1" applyBorder="1" applyAlignment="1">
      <alignment vertical="center" wrapText="1"/>
      <protection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59" fillId="33" borderId="20" xfId="0" applyNumberFormat="1" applyFont="1" applyFill="1" applyBorder="1" applyAlignment="1">
      <alignment horizontal="center" vertical="center"/>
    </xf>
    <xf numFmtId="0" fontId="4" fillId="33" borderId="0" xfId="62" applyFont="1" applyFill="1" applyBorder="1">
      <alignment/>
      <protection/>
    </xf>
    <xf numFmtId="0" fontId="4" fillId="33" borderId="0" xfId="0" applyFont="1" applyFill="1" applyAlignment="1">
      <alignment/>
    </xf>
    <xf numFmtId="0" fontId="32" fillId="33" borderId="0" xfId="62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2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36" fillId="33" borderId="0" xfId="60" applyFont="1" applyFill="1" applyAlignment="1">
      <alignment vertical="center"/>
      <protection/>
    </xf>
    <xf numFmtId="0" fontId="59" fillId="33" borderId="21" xfId="0" applyFont="1" applyFill="1" applyBorder="1" applyAlignment="1">
      <alignment horizontal="left" vertical="center" wrapText="1"/>
    </xf>
    <xf numFmtId="2" fontId="0" fillId="33" borderId="21" xfId="0" applyNumberForma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9" fillId="0" borderId="0" xfId="45" applyAlignment="1" applyProtection="1">
      <alignment horizontal="center"/>
      <protection/>
    </xf>
    <xf numFmtId="0" fontId="4" fillId="33" borderId="0" xfId="60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59" fillId="33" borderId="22" xfId="0" applyFont="1" applyFill="1" applyBorder="1" applyAlignment="1">
      <alignment horizontal="left" vertical="center" wrapText="1"/>
    </xf>
    <xf numFmtId="2" fontId="33" fillId="33" borderId="22" xfId="48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33" fillId="33" borderId="22" xfId="0" applyNumberFormat="1" applyFont="1" applyFill="1" applyBorder="1" applyAlignment="1">
      <alignment horizontal="center" vertical="center"/>
    </xf>
    <xf numFmtId="2" fontId="33" fillId="33" borderId="22" xfId="60" applyNumberFormat="1" applyFont="1" applyFill="1" applyBorder="1" applyAlignment="1">
      <alignment horizontal="center" vertical="center"/>
      <protection/>
    </xf>
    <xf numFmtId="0" fontId="34" fillId="33" borderId="0" xfId="0" applyFont="1" applyFill="1" applyBorder="1" applyAlignment="1">
      <alignment horizontal="center" vertical="center" wrapText="1"/>
    </xf>
    <xf numFmtId="0" fontId="33" fillId="33" borderId="0" xfId="60" applyFont="1" applyFill="1" applyBorder="1">
      <alignment/>
      <protection/>
    </xf>
    <xf numFmtId="0" fontId="59" fillId="33" borderId="22" xfId="0" applyFont="1" applyFill="1" applyBorder="1" applyAlignment="1">
      <alignment vertical="center" wrapText="1"/>
    </xf>
    <xf numFmtId="0" fontId="59" fillId="33" borderId="0" xfId="60" applyFont="1" applyFill="1" applyBorder="1" applyAlignment="1">
      <alignment horizontal="center" vertical="center" wrapText="1"/>
      <protection/>
    </xf>
    <xf numFmtId="2" fontId="33" fillId="33" borderId="0" xfId="60" applyNumberFormat="1" applyFont="1" applyFill="1" applyBorder="1">
      <alignment/>
      <protection/>
    </xf>
    <xf numFmtId="2" fontId="33" fillId="33" borderId="22" xfId="60" applyNumberFormat="1" applyFont="1" applyFill="1" applyBorder="1" applyAlignment="1">
      <alignment vertical="center"/>
      <protection/>
    </xf>
    <xf numFmtId="0" fontId="3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9" fillId="33" borderId="0" xfId="45" applyFill="1" applyAlignment="1" applyProtection="1">
      <alignment horizontal="center"/>
      <protection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/>
    </xf>
    <xf numFmtId="2" fontId="33" fillId="33" borderId="18" xfId="0" applyNumberFormat="1" applyFont="1" applyFill="1" applyBorder="1" applyAlignment="1">
      <alignment horizontal="center"/>
    </xf>
    <xf numFmtId="0" fontId="34" fillId="33" borderId="23" xfId="0" applyFont="1" applyFill="1" applyBorder="1" applyAlignment="1">
      <alignment/>
    </xf>
    <xf numFmtId="2" fontId="33" fillId="33" borderId="23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 wrapText="1"/>
    </xf>
    <xf numFmtId="167" fontId="33" fillId="33" borderId="0" xfId="0" applyNumberFormat="1" applyFont="1" applyFill="1" applyAlignment="1">
      <alignment/>
    </xf>
    <xf numFmtId="14" fontId="10" fillId="33" borderId="0" xfId="0" applyNumberFormat="1" applyFont="1" applyFill="1" applyAlignment="1">
      <alignment/>
    </xf>
    <xf numFmtId="0" fontId="59" fillId="33" borderId="18" xfId="0" applyFont="1" applyFill="1" applyBorder="1" applyAlignment="1">
      <alignment horizontal="left" vertical="center" wrapText="1"/>
    </xf>
    <xf numFmtId="2" fontId="33" fillId="33" borderId="18" xfId="60" applyNumberFormat="1" applyFont="1" applyFill="1" applyBorder="1" applyAlignment="1">
      <alignment horizontal="center" vertical="center"/>
      <protection/>
    </xf>
    <xf numFmtId="0" fontId="59" fillId="33" borderId="23" xfId="0" applyFont="1" applyFill="1" applyBorder="1" applyAlignment="1">
      <alignment horizontal="left" vertical="center" wrapText="1"/>
    </xf>
    <xf numFmtId="2" fontId="33" fillId="33" borderId="23" xfId="48" applyNumberFormat="1" applyFont="1" applyFill="1" applyBorder="1" applyAlignment="1" applyProtection="1">
      <alignment horizontal="center" vertical="center"/>
      <protection/>
    </xf>
    <xf numFmtId="2" fontId="33" fillId="33" borderId="23" xfId="0" applyNumberFormat="1" applyFont="1" applyFill="1" applyBorder="1" applyAlignment="1">
      <alignment horizontal="center" vertical="center"/>
    </xf>
    <xf numFmtId="2" fontId="33" fillId="33" borderId="23" xfId="60" applyNumberFormat="1" applyFont="1" applyFill="1" applyBorder="1" applyAlignment="1">
      <alignment horizontal="center" vertical="center"/>
      <protection/>
    </xf>
    <xf numFmtId="2" fontId="33" fillId="33" borderId="18" xfId="48" applyNumberFormat="1" applyFont="1" applyFill="1" applyBorder="1" applyAlignment="1" applyProtection="1">
      <alignment horizontal="center" vertical="center"/>
      <protection/>
    </xf>
    <xf numFmtId="2" fontId="33" fillId="33" borderId="18" xfId="0" applyNumberFormat="1" applyFont="1" applyFill="1" applyBorder="1" applyAlignment="1">
      <alignment horizontal="center" vertical="center"/>
    </xf>
    <xf numFmtId="0" fontId="59" fillId="33" borderId="24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>
      <alignment horizontal="center" vertical="center" wrapText="1"/>
      <protection/>
    </xf>
    <xf numFmtId="0" fontId="59" fillId="33" borderId="18" xfId="0" applyFont="1" applyFill="1" applyBorder="1" applyAlignment="1">
      <alignment vertical="center" wrapText="1"/>
    </xf>
    <xf numFmtId="2" fontId="33" fillId="33" borderId="18" xfId="60" applyNumberFormat="1" applyFont="1" applyFill="1" applyBorder="1" applyAlignment="1">
      <alignment vertical="center"/>
      <protection/>
    </xf>
    <xf numFmtId="0" fontId="59" fillId="33" borderId="23" xfId="0" applyFont="1" applyFill="1" applyBorder="1" applyAlignment="1">
      <alignment vertical="center" wrapText="1"/>
    </xf>
    <xf numFmtId="2" fontId="33" fillId="33" borderId="23" xfId="60" applyNumberFormat="1" applyFont="1" applyFill="1" applyBorder="1" applyAlignment="1">
      <alignment vertical="center"/>
      <protection/>
    </xf>
    <xf numFmtId="0" fontId="49" fillId="33" borderId="0" xfId="45" applyFill="1" applyBorder="1" applyAlignment="1" applyProtection="1">
      <alignment vertical="center"/>
      <protection/>
    </xf>
    <xf numFmtId="0" fontId="64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49" fillId="0" borderId="0" xfId="45" applyAlignment="1" applyProtection="1">
      <alignment vertical="center"/>
      <protection/>
    </xf>
    <xf numFmtId="0" fontId="4" fillId="33" borderId="0" xfId="62" applyFont="1" applyFill="1" applyBorder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0" fontId="61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wrapText="1"/>
    </xf>
    <xf numFmtId="0" fontId="36" fillId="33" borderId="0" xfId="60" applyFont="1" applyFill="1" applyAlignment="1">
      <alignment horizontal="justify" vertical="center" wrapText="1"/>
      <protection/>
    </xf>
    <xf numFmtId="0" fontId="10" fillId="33" borderId="0" xfId="60" applyFont="1" applyFill="1" applyAlignment="1">
      <alignment horizontal="justify" vertical="center" wrapText="1"/>
      <protection/>
    </xf>
    <xf numFmtId="0" fontId="4" fillId="33" borderId="0" xfId="62" applyFont="1" applyFill="1" applyBorder="1" applyAlignment="1">
      <alignment horizontal="justify"/>
      <protection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36" fillId="33" borderId="0" xfId="62" applyFont="1" applyFill="1" applyBorder="1" applyAlignment="1">
      <alignment horizontal="justify"/>
      <protection/>
    </xf>
    <xf numFmtId="0" fontId="5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39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Border="1" applyAlignment="1">
      <alignment horizontal="left"/>
      <protection/>
    </xf>
    <xf numFmtId="0" fontId="40" fillId="33" borderId="0" xfId="60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Hoja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8</xdr:col>
      <xdr:colOff>9525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161925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4"/>
      <c r="C7" s="94"/>
      <c r="D7" s="94"/>
      <c r="E7" s="94"/>
      <c r="F7" s="94"/>
      <c r="G7" s="94"/>
      <c r="H7" s="94"/>
      <c r="I7" s="94"/>
      <c r="J7" s="94"/>
      <c r="K7" s="94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5" t="s">
        <v>0</v>
      </c>
      <c r="C11" s="95"/>
      <c r="D11" s="95"/>
      <c r="E11" s="95"/>
      <c r="F11" s="95"/>
      <c r="G11" s="95"/>
      <c r="H11" s="95"/>
      <c r="I11" s="95"/>
      <c r="J11" s="95"/>
      <c r="K11" s="95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22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34"/>
      <c r="F20" s="34"/>
      <c r="G20" s="34"/>
      <c r="H20" s="34"/>
      <c r="I20" s="6"/>
      <c r="J20" s="6"/>
      <c r="K20" s="6"/>
      <c r="L20" s="7"/>
    </row>
    <row r="21" spans="1:12" ht="15">
      <c r="A21" s="5"/>
      <c r="B21" s="6"/>
      <c r="C21" s="6"/>
      <c r="D21" s="6"/>
      <c r="E21" s="93"/>
      <c r="F21" s="93"/>
      <c r="G21" s="93"/>
      <c r="H21" s="93"/>
      <c r="I21" s="6"/>
      <c r="J21" s="6"/>
      <c r="K21" s="6"/>
      <c r="L21" s="7"/>
    </row>
    <row r="22" spans="1:12" ht="15">
      <c r="A22" s="5"/>
      <c r="B22" s="6"/>
      <c r="C22" s="6"/>
      <c r="D22" s="6"/>
      <c r="E22" s="96" t="s">
        <v>34</v>
      </c>
      <c r="F22" s="96"/>
      <c r="G22" s="96"/>
      <c r="H22" s="96"/>
      <c r="I22" s="6"/>
      <c r="J22" s="6"/>
      <c r="K22" s="6"/>
      <c r="L22" s="7"/>
    </row>
    <row r="23" spans="1:12" ht="15">
      <c r="A23" s="5"/>
      <c r="B23" s="6"/>
      <c r="C23" s="6"/>
      <c r="D23" s="6"/>
      <c r="E23" s="93" t="s">
        <v>35</v>
      </c>
      <c r="F23" s="93"/>
      <c r="G23" s="93"/>
      <c r="H23" s="93"/>
      <c r="I23" s="6"/>
      <c r="J23" s="6"/>
      <c r="K23" s="6"/>
      <c r="L23" s="7"/>
    </row>
    <row r="24" spans="1:12" ht="15">
      <c r="A24" s="5"/>
      <c r="B24" s="6"/>
      <c r="C24" s="6"/>
      <c r="D24" s="6"/>
      <c r="E24" s="93" t="s">
        <v>36</v>
      </c>
      <c r="F24" s="93"/>
      <c r="G24" s="93"/>
      <c r="H24" s="93"/>
      <c r="I24" s="6"/>
      <c r="J24" s="6"/>
      <c r="K24" s="6"/>
      <c r="L24" s="7"/>
    </row>
    <row r="25" spans="1:12" ht="15">
      <c r="A25" s="5"/>
      <c r="B25" s="6"/>
      <c r="C25" s="6"/>
      <c r="D25" s="6"/>
      <c r="E25" s="93" t="s">
        <v>37</v>
      </c>
      <c r="F25" s="93"/>
      <c r="G25" s="93"/>
      <c r="H25" s="93"/>
      <c r="I25" s="10"/>
      <c r="J25" s="6"/>
      <c r="K25" s="6"/>
      <c r="L25" s="7"/>
    </row>
    <row r="26" spans="1:12" ht="15">
      <c r="A26" s="5"/>
      <c r="B26" s="6"/>
      <c r="C26" s="6"/>
      <c r="D26" s="6"/>
      <c r="E26" s="93" t="s">
        <v>38</v>
      </c>
      <c r="F26" s="93"/>
      <c r="G26" s="93"/>
      <c r="H26" s="93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3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16384" width="11.421875" style="4" customWidth="1"/>
  </cols>
  <sheetData>
    <row r="1" ht="15"/>
    <row r="2" ht="15"/>
    <row r="3" ht="15"/>
    <row r="4" ht="15"/>
    <row r="5" spans="1:12" ht="18.75" customHeight="1">
      <c r="A5" s="99" t="s">
        <v>20</v>
      </c>
      <c r="B5" s="99"/>
      <c r="C5" s="99"/>
      <c r="D5" s="99"/>
      <c r="E5" s="99"/>
      <c r="F5" s="99"/>
      <c r="G5" s="99"/>
      <c r="H5" s="99"/>
      <c r="I5" s="14"/>
      <c r="J5" s="14"/>
      <c r="K5" s="14"/>
      <c r="L5" s="14"/>
    </row>
    <row r="6" spans="1:12" ht="15" customHeight="1">
      <c r="A6" s="100" t="s">
        <v>33</v>
      </c>
      <c r="B6" s="100"/>
      <c r="C6" s="100"/>
      <c r="D6" s="100"/>
      <c r="E6" s="100"/>
      <c r="F6" s="100"/>
      <c r="G6" s="100"/>
      <c r="H6" s="100"/>
      <c r="I6" s="15"/>
      <c r="J6" s="15"/>
      <c r="K6" s="15"/>
      <c r="L6" s="15"/>
    </row>
    <row r="7" spans="1:12" ht="15" customHeight="1">
      <c r="A7" s="106" t="s">
        <v>59</v>
      </c>
      <c r="B7" s="107"/>
      <c r="C7" s="107"/>
      <c r="D7" s="107"/>
      <c r="E7" s="107"/>
      <c r="F7" s="107"/>
      <c r="G7" s="107"/>
      <c r="H7" s="107"/>
      <c r="I7" s="15"/>
      <c r="J7" s="15"/>
      <c r="K7" s="15"/>
      <c r="L7" s="15"/>
    </row>
    <row r="8" spans="1:12" ht="15">
      <c r="A8" s="101"/>
      <c r="B8" s="102"/>
      <c r="C8" s="102"/>
      <c r="D8" s="102"/>
      <c r="E8" s="102"/>
      <c r="F8" s="102"/>
      <c r="G8" s="102"/>
      <c r="H8" s="102"/>
      <c r="I8" s="15"/>
      <c r="J8" s="15"/>
      <c r="K8" s="15"/>
      <c r="L8" s="15"/>
    </row>
    <row r="9" spans="1:12" ht="24.75" customHeight="1" thickBot="1">
      <c r="A9" s="35"/>
      <c r="B9" s="46" t="s">
        <v>18</v>
      </c>
      <c r="C9" s="35"/>
      <c r="D9" s="35"/>
      <c r="E9" s="35"/>
      <c r="F9" s="35"/>
      <c r="G9" s="25" t="s">
        <v>10</v>
      </c>
      <c r="H9" s="35"/>
      <c r="I9" s="15"/>
      <c r="J9" s="15"/>
      <c r="K9" s="15"/>
      <c r="L9" s="15"/>
    </row>
    <row r="10" spans="1:12" ht="45.75" customHeight="1" thickBot="1">
      <c r="A10" s="35"/>
      <c r="B10" s="50" t="s">
        <v>2</v>
      </c>
      <c r="C10" s="50" t="s">
        <v>53</v>
      </c>
      <c r="D10" s="50" t="s">
        <v>54</v>
      </c>
      <c r="E10" s="50" t="s">
        <v>55</v>
      </c>
      <c r="F10" s="50" t="s">
        <v>56</v>
      </c>
      <c r="G10" s="50" t="s">
        <v>57</v>
      </c>
      <c r="H10" s="35"/>
      <c r="I10" s="35"/>
      <c r="J10" s="35"/>
      <c r="K10" s="35"/>
      <c r="L10" s="35"/>
    </row>
    <row r="11" spans="2:7" ht="21" customHeight="1">
      <c r="B11" s="48" t="s">
        <v>39</v>
      </c>
      <c r="C11" s="49">
        <v>7.327</v>
      </c>
      <c r="D11" s="49">
        <v>6.9315</v>
      </c>
      <c r="E11" s="49">
        <v>7.0443</v>
      </c>
      <c r="F11" s="49">
        <v>6.8797</v>
      </c>
      <c r="G11" s="49">
        <v>8.0651</v>
      </c>
    </row>
    <row r="12" spans="2:7" ht="21" customHeight="1">
      <c r="B12" s="16" t="s">
        <v>40</v>
      </c>
      <c r="C12" s="37">
        <v>6.695</v>
      </c>
      <c r="D12" s="37">
        <v>7.0988</v>
      </c>
      <c r="E12" s="37">
        <v>7.1436</v>
      </c>
      <c r="F12" s="37">
        <v>7.283</v>
      </c>
      <c r="G12" s="37">
        <v>6.9244</v>
      </c>
    </row>
    <row r="13" spans="2:7" ht="21" customHeight="1">
      <c r="B13" s="16" t="s">
        <v>41</v>
      </c>
      <c r="C13" s="37">
        <v>8.3759</v>
      </c>
      <c r="D13" s="37">
        <v>6.3072</v>
      </c>
      <c r="E13" s="37">
        <v>6.7679</v>
      </c>
      <c r="F13" s="37">
        <v>7.2854</v>
      </c>
      <c r="G13" s="37">
        <v>8.2071</v>
      </c>
    </row>
    <row r="14" spans="2:7" ht="21" customHeight="1">
      <c r="B14" s="16" t="s">
        <v>42</v>
      </c>
      <c r="C14" s="37">
        <v>7.2222</v>
      </c>
      <c r="D14" s="37">
        <v>6.0032</v>
      </c>
      <c r="E14" s="37">
        <v>6.4649</v>
      </c>
      <c r="F14" s="37">
        <v>6.3952</v>
      </c>
      <c r="G14" s="37">
        <v>6.6596</v>
      </c>
    </row>
    <row r="15" spans="2:7" ht="21" customHeight="1">
      <c r="B15" s="16" t="s">
        <v>43</v>
      </c>
      <c r="C15" s="37">
        <v>5.4868</v>
      </c>
      <c r="D15" s="37">
        <v>6.0006</v>
      </c>
      <c r="E15" s="37">
        <v>5.3688</v>
      </c>
      <c r="F15" s="37">
        <v>6.0318</v>
      </c>
      <c r="G15" s="37">
        <v>6.2986</v>
      </c>
    </row>
    <row r="16" spans="2:7" ht="21" customHeight="1">
      <c r="B16" s="16" t="s">
        <v>44</v>
      </c>
      <c r="C16" s="37">
        <v>7.253</v>
      </c>
      <c r="D16" s="37">
        <v>6.5855</v>
      </c>
      <c r="E16" s="37">
        <v>6.4238</v>
      </c>
      <c r="F16" s="37">
        <v>6.6245</v>
      </c>
      <c r="G16" s="37">
        <v>6.374</v>
      </c>
    </row>
    <row r="17" spans="2:7" ht="21" customHeight="1">
      <c r="B17" s="16" t="s">
        <v>45</v>
      </c>
      <c r="C17" s="37">
        <v>7.547</v>
      </c>
      <c r="D17" s="37">
        <v>7.0642</v>
      </c>
      <c r="E17" s="37">
        <v>7.5696</v>
      </c>
      <c r="F17" s="37">
        <v>7.5798</v>
      </c>
      <c r="G17" s="37">
        <v>7.9722</v>
      </c>
    </row>
    <row r="18" spans="2:7" ht="21" customHeight="1">
      <c r="B18" s="16" t="s">
        <v>46</v>
      </c>
      <c r="C18" s="37">
        <v>7.5894</v>
      </c>
      <c r="D18" s="37">
        <v>7.0944</v>
      </c>
      <c r="E18" s="37">
        <v>7.0241</v>
      </c>
      <c r="F18" s="37">
        <v>6.6394</v>
      </c>
      <c r="G18" s="37">
        <v>6.6125</v>
      </c>
    </row>
    <row r="19" spans="2:7" ht="21" customHeight="1">
      <c r="B19" s="16" t="s">
        <v>47</v>
      </c>
      <c r="C19" s="37">
        <v>8.8566</v>
      </c>
      <c r="D19" s="37">
        <v>7.9638</v>
      </c>
      <c r="E19" s="37">
        <v>8.386</v>
      </c>
      <c r="F19" s="37">
        <v>8.9087</v>
      </c>
      <c r="G19" s="37">
        <v>9.0142</v>
      </c>
    </row>
    <row r="20" spans="2:7" ht="21" customHeight="1">
      <c r="B20" s="16" t="s">
        <v>48</v>
      </c>
      <c r="C20" s="37">
        <v>6.685</v>
      </c>
      <c r="D20" s="37">
        <v>6.0226</v>
      </c>
      <c r="E20" s="37">
        <v>6.0922</v>
      </c>
      <c r="F20" s="37">
        <v>6.0121</v>
      </c>
      <c r="G20" s="37">
        <v>6.5787</v>
      </c>
    </row>
    <row r="21" spans="2:7" ht="21" customHeight="1">
      <c r="B21" s="16" t="s">
        <v>49</v>
      </c>
      <c r="C21" s="37">
        <v>7.4339</v>
      </c>
      <c r="D21" s="37">
        <v>6.6342</v>
      </c>
      <c r="E21" s="37">
        <v>6.6792</v>
      </c>
      <c r="F21" s="37">
        <v>6.9457</v>
      </c>
      <c r="G21" s="37">
        <v>7.6066</v>
      </c>
    </row>
    <row r="22" spans="2:7" ht="21" customHeight="1">
      <c r="B22" s="16" t="s">
        <v>50</v>
      </c>
      <c r="C22" s="37">
        <v>7.841</v>
      </c>
      <c r="D22" s="37">
        <v>7.1759</v>
      </c>
      <c r="E22" s="37">
        <v>7.1821</v>
      </c>
      <c r="F22" s="37">
        <v>7.1337</v>
      </c>
      <c r="G22" s="37">
        <v>7.1575</v>
      </c>
    </row>
    <row r="23" spans="2:7" ht="21" customHeight="1">
      <c r="B23" s="16" t="s">
        <v>51</v>
      </c>
      <c r="C23" s="37">
        <v>6.4685</v>
      </c>
      <c r="D23" s="37">
        <v>6.4129</v>
      </c>
      <c r="E23" s="37">
        <v>7.0952</v>
      </c>
      <c r="F23" s="37">
        <v>7.1508</v>
      </c>
      <c r="G23" s="37">
        <v>5.8724</v>
      </c>
    </row>
    <row r="24" spans="2:7" ht="21" customHeight="1" thickBot="1">
      <c r="B24" s="17" t="s">
        <v>52</v>
      </c>
      <c r="C24" s="38">
        <v>8.4142</v>
      </c>
      <c r="D24" s="38">
        <v>7.5931</v>
      </c>
      <c r="E24" s="38">
        <v>7.5616</v>
      </c>
      <c r="F24" s="38">
        <v>7.3973</v>
      </c>
      <c r="G24" s="38">
        <v>7.5547</v>
      </c>
    </row>
    <row r="25" spans="2:7" ht="21.75" customHeight="1" thickBot="1">
      <c r="B25" s="18" t="s">
        <v>16</v>
      </c>
      <c r="C25" s="39">
        <v>7.69071090362995</v>
      </c>
      <c r="D25" s="39">
        <v>6.77535319109255</v>
      </c>
      <c r="E25" s="39">
        <v>7.00114545817822</v>
      </c>
      <c r="F25" s="39">
        <v>7.15426101854975</v>
      </c>
      <c r="G25" s="39">
        <v>7.26808868575888</v>
      </c>
    </row>
    <row r="26" spans="2:4" ht="15">
      <c r="B26" s="105"/>
      <c r="C26" s="105"/>
      <c r="D26" s="105"/>
    </row>
    <row r="27" spans="2:7" ht="15" customHeight="1">
      <c r="B27" s="103" t="s">
        <v>17</v>
      </c>
      <c r="C27" s="103"/>
      <c r="D27" s="103"/>
      <c r="E27" s="40"/>
      <c r="F27" s="40"/>
      <c r="G27" s="41"/>
    </row>
    <row r="28" spans="2:7" ht="15">
      <c r="B28" s="104" t="s">
        <v>3</v>
      </c>
      <c r="C28" s="104"/>
      <c r="D28" s="104"/>
      <c r="E28" s="104"/>
      <c r="F28" s="104"/>
      <c r="G28" s="104"/>
    </row>
    <row r="29" spans="2:7" ht="15">
      <c r="B29" s="42" t="s">
        <v>7</v>
      </c>
      <c r="C29" s="42"/>
      <c r="D29" s="42"/>
      <c r="E29" s="40"/>
      <c r="F29" s="43"/>
      <c r="G29" s="40"/>
    </row>
    <row r="30" spans="2:7" ht="15">
      <c r="B30" s="42" t="s">
        <v>8</v>
      </c>
      <c r="C30" s="42"/>
      <c r="D30" s="42"/>
      <c r="E30" s="43"/>
      <c r="F30" s="44"/>
      <c r="G30" s="43"/>
    </row>
    <row r="31" spans="2:7" ht="15">
      <c r="B31" s="97" t="s">
        <v>4</v>
      </c>
      <c r="C31" s="97"/>
      <c r="D31" s="97"/>
      <c r="E31" s="43"/>
      <c r="F31" s="44"/>
      <c r="G31" s="43"/>
    </row>
    <row r="32" spans="2:7" ht="15">
      <c r="B32" s="98" t="s">
        <v>5</v>
      </c>
      <c r="C32" s="98"/>
      <c r="D32" s="98"/>
      <c r="E32" s="45"/>
      <c r="F32" s="44"/>
      <c r="G32" s="43"/>
    </row>
    <row r="33" spans="2:7" ht="15">
      <c r="B33" s="98" t="s">
        <v>6</v>
      </c>
      <c r="C33" s="98"/>
      <c r="D33" s="98"/>
      <c r="E33" s="44"/>
      <c r="F33" s="44"/>
      <c r="G33" s="43"/>
    </row>
  </sheetData>
  <sheetProtection/>
  <mergeCells count="10">
    <mergeCell ref="B31:D31"/>
    <mergeCell ref="B32:D32"/>
    <mergeCell ref="B33:D33"/>
    <mergeCell ref="A5:H5"/>
    <mergeCell ref="A6:H6"/>
    <mergeCell ref="A8:H8"/>
    <mergeCell ref="B27:D27"/>
    <mergeCell ref="B28:G28"/>
    <mergeCell ref="B26:D26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34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73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2" width="11.421875" style="59" customWidth="1"/>
    <col min="3" max="3" width="19.00390625" style="59" customWidth="1"/>
    <col min="4" max="4" width="17.8515625" style="59" customWidth="1"/>
    <col min="5" max="5" width="24.00390625" style="59" customWidth="1"/>
    <col min="6" max="6" width="14.57421875" style="59" customWidth="1"/>
    <col min="7" max="7" width="14.140625" style="59" customWidth="1"/>
    <col min="8" max="16384" width="11.421875" style="59" customWidth="1"/>
  </cols>
  <sheetData>
    <row r="1" ht="12.75"/>
    <row r="2" ht="12.75"/>
    <row r="3" ht="12.75"/>
    <row r="4" spans="1:10" ht="18.7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9" ht="12.75" customHeight="1">
      <c r="A5" s="109" t="s">
        <v>58</v>
      </c>
      <c r="B5" s="109"/>
      <c r="C5" s="109"/>
      <c r="D5" s="109"/>
      <c r="E5" s="109"/>
      <c r="F5" s="109"/>
      <c r="G5" s="109"/>
      <c r="H5" s="109"/>
      <c r="I5" s="109"/>
    </row>
    <row r="6" spans="1:9" ht="15.75">
      <c r="A6" s="110" t="s">
        <v>59</v>
      </c>
      <c r="B6" s="110"/>
      <c r="C6" s="110"/>
      <c r="D6" s="110"/>
      <c r="E6" s="110"/>
      <c r="F6" s="110"/>
      <c r="G6" s="110"/>
      <c r="H6" s="110"/>
      <c r="I6" s="110"/>
    </row>
    <row r="7" ht="12.75"/>
    <row r="8" ht="12.75">
      <c r="B8" s="69"/>
    </row>
    <row r="9" spans="2:5" ht="32.25" customHeight="1" thickBot="1">
      <c r="B9" s="43"/>
      <c r="E9" s="70" t="s">
        <v>10</v>
      </c>
    </row>
    <row r="10" spans="4:5" ht="30.75" thickBot="1">
      <c r="D10" s="71" t="s">
        <v>2</v>
      </c>
      <c r="E10" s="71" t="s">
        <v>60</v>
      </c>
    </row>
    <row r="11" spans="4:5" ht="15">
      <c r="D11" s="72" t="s">
        <v>39</v>
      </c>
      <c r="E11" s="73">
        <v>1.51</v>
      </c>
    </row>
    <row r="12" spans="4:5" ht="15">
      <c r="D12" s="72" t="s">
        <v>40</v>
      </c>
      <c r="E12" s="73">
        <v>1.96</v>
      </c>
    </row>
    <row r="13" spans="4:5" ht="15">
      <c r="D13" s="72" t="s">
        <v>41</v>
      </c>
      <c r="E13" s="73">
        <v>1.58</v>
      </c>
    </row>
    <row r="14" spans="4:5" ht="15">
      <c r="D14" s="72" t="s">
        <v>42</v>
      </c>
      <c r="E14" s="73">
        <v>1.45</v>
      </c>
    </row>
    <row r="15" spans="4:5" ht="15">
      <c r="D15" s="72" t="s">
        <v>43</v>
      </c>
      <c r="E15" s="73">
        <v>1.58</v>
      </c>
    </row>
    <row r="16" spans="4:5" ht="15">
      <c r="D16" s="72" t="s">
        <v>44</v>
      </c>
      <c r="E16" s="73">
        <v>1.81</v>
      </c>
    </row>
    <row r="17" spans="4:5" ht="15">
      <c r="D17" s="72" t="s">
        <v>45</v>
      </c>
      <c r="E17" s="73">
        <v>1.61</v>
      </c>
    </row>
    <row r="18" spans="4:5" ht="15">
      <c r="D18" s="72" t="s">
        <v>46</v>
      </c>
      <c r="E18" s="73">
        <v>1.18</v>
      </c>
    </row>
    <row r="19" spans="4:5" ht="15">
      <c r="D19" s="72" t="s">
        <v>47</v>
      </c>
      <c r="E19" s="73">
        <v>1.61</v>
      </c>
    </row>
    <row r="20" spans="4:5" ht="15">
      <c r="D20" s="72" t="s">
        <v>48</v>
      </c>
      <c r="E20" s="73">
        <v>1.73</v>
      </c>
    </row>
    <row r="21" spans="4:5" ht="15">
      <c r="D21" s="72" t="s">
        <v>49</v>
      </c>
      <c r="E21" s="73">
        <v>1.74</v>
      </c>
    </row>
    <row r="22" spans="4:5" ht="15">
      <c r="D22" s="72" t="s">
        <v>50</v>
      </c>
      <c r="E22" s="73">
        <v>1.79</v>
      </c>
    </row>
    <row r="23" spans="4:5" ht="15">
      <c r="D23" s="72" t="s">
        <v>51</v>
      </c>
      <c r="E23" s="73">
        <v>1.7</v>
      </c>
    </row>
    <row r="24" spans="4:5" ht="15.75" thickBot="1">
      <c r="D24" s="74" t="s">
        <v>52</v>
      </c>
      <c r="E24" s="75">
        <v>1.42</v>
      </c>
    </row>
    <row r="25" spans="2:4" ht="12.75">
      <c r="B25" s="43"/>
      <c r="D25" s="58" t="s">
        <v>61</v>
      </c>
    </row>
    <row r="26" ht="12.75">
      <c r="B26" s="76"/>
    </row>
    <row r="29" ht="15">
      <c r="D29" s="77"/>
    </row>
    <row r="73" ht="12.75">
      <c r="B73" s="78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8515625" style="27" customWidth="1"/>
    <col min="2" max="2" width="19.140625" style="27" customWidth="1"/>
    <col min="3" max="3" width="32.8515625" style="27" customWidth="1"/>
    <col min="4" max="4" width="13.421875" style="27" customWidth="1"/>
    <col min="5" max="5" width="17.00390625" style="27" customWidth="1"/>
    <col min="6" max="6" width="14.42187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3" t="s">
        <v>9</v>
      </c>
      <c r="B4" s="113"/>
      <c r="C4" s="113"/>
      <c r="D4" s="113"/>
      <c r="E4" s="113"/>
      <c r="F4" s="113"/>
      <c r="G4" s="113"/>
      <c r="H4" s="113"/>
    </row>
    <row r="5" spans="1:8" ht="15" customHeight="1">
      <c r="A5" s="114" t="s">
        <v>27</v>
      </c>
      <c r="B5" s="114"/>
      <c r="C5" s="114"/>
      <c r="D5" s="114"/>
      <c r="E5" s="114"/>
      <c r="F5" s="114"/>
      <c r="G5" s="114"/>
      <c r="H5" s="114"/>
    </row>
    <row r="6" spans="1:8" ht="15">
      <c r="A6" s="106" t="str">
        <f>'Resumen '!A7:H7</f>
        <v>(Abril de 2010)</v>
      </c>
      <c r="B6" s="106"/>
      <c r="C6" s="106"/>
      <c r="D6" s="106"/>
      <c r="E6" s="106"/>
      <c r="F6" s="106"/>
      <c r="G6" s="106"/>
      <c r="H6" s="106"/>
    </row>
    <row r="7" spans="2:6" ht="15" customHeight="1">
      <c r="B7" s="32"/>
      <c r="C7" s="32"/>
      <c r="D7" s="33"/>
      <c r="E7" s="33"/>
      <c r="F7" s="33"/>
    </row>
    <row r="8" spans="1:6" ht="15.75" thickBot="1">
      <c r="A8" s="28"/>
      <c r="C8" s="47" t="str">
        <f>'Resumen '!B9</f>
        <v>(Últimos 36 meses)</v>
      </c>
      <c r="F8" s="26" t="s">
        <v>10</v>
      </c>
    </row>
    <row r="9" spans="3:6" ht="35.25" customHeight="1" thickBot="1">
      <c r="C9" s="29" t="s">
        <v>11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'!B19</f>
        <v>  ING</v>
      </c>
      <c r="D10" s="57">
        <f>'Resumen '!C19</f>
        <v>8.8566</v>
      </c>
      <c r="E10" s="60">
        <f>Comisiones!E19</f>
        <v>1.61</v>
      </c>
      <c r="F10" s="61">
        <f aca="true" t="shared" si="0" ref="F10:F23">+(D10-E10)</f>
        <v>7.2466</v>
      </c>
    </row>
    <row r="11" spans="3:6" ht="21" customHeight="1">
      <c r="C11" s="79" t="str">
        <f>'Resumen '!B24</f>
        <v>  XXI</v>
      </c>
      <c r="D11" s="85">
        <f>'Resumen '!C24</f>
        <v>8.4142</v>
      </c>
      <c r="E11" s="86">
        <f>Comisiones!E24</f>
        <v>1.42</v>
      </c>
      <c r="F11" s="80">
        <f t="shared" si="0"/>
        <v>6.994199999999999</v>
      </c>
    </row>
    <row r="12" spans="3:6" ht="21" customHeight="1">
      <c r="C12" s="79" t="str">
        <f>'Resumen '!B13</f>
        <v>  Banamex</v>
      </c>
      <c r="D12" s="85">
        <f>'Resumen '!C13</f>
        <v>8.3759</v>
      </c>
      <c r="E12" s="86">
        <f>Comisiones!E13</f>
        <v>1.58</v>
      </c>
      <c r="F12" s="80">
        <f t="shared" si="0"/>
        <v>6.7959</v>
      </c>
    </row>
    <row r="13" spans="3:6" ht="21" customHeight="1">
      <c r="C13" s="79" t="str">
        <f>'Resumen '!B18</f>
        <v>  Inbursa</v>
      </c>
      <c r="D13" s="85">
        <f>'Resumen '!C18</f>
        <v>7.5894</v>
      </c>
      <c r="E13" s="86">
        <f>Comisiones!E18</f>
        <v>1.18</v>
      </c>
      <c r="F13" s="80">
        <f t="shared" si="0"/>
        <v>6.409400000000001</v>
      </c>
    </row>
    <row r="14" spans="3:6" ht="21" customHeight="1">
      <c r="C14" s="79" t="str">
        <f>'Resumen '!B22</f>
        <v>  Principal</v>
      </c>
      <c r="D14" s="85">
        <f>'Resumen '!C22</f>
        <v>7.841</v>
      </c>
      <c r="E14" s="86">
        <f>Comisiones!E22</f>
        <v>1.79</v>
      </c>
      <c r="F14" s="80">
        <f t="shared" si="0"/>
        <v>6.051</v>
      </c>
    </row>
    <row r="15" spans="3:6" ht="21" customHeight="1">
      <c r="C15" s="79" t="str">
        <f>'Resumen '!B17</f>
        <v>  HSBC</v>
      </c>
      <c r="D15" s="85">
        <f>'Resumen '!C17</f>
        <v>7.547</v>
      </c>
      <c r="E15" s="86">
        <f>Comisiones!E17</f>
        <v>1.61</v>
      </c>
      <c r="F15" s="80">
        <f t="shared" si="0"/>
        <v>5.936999999999999</v>
      </c>
    </row>
    <row r="16" spans="3:6" ht="21" customHeight="1">
      <c r="C16" s="79" t="str">
        <f>'Resumen '!B11</f>
        <v>  Afirme Bajío</v>
      </c>
      <c r="D16" s="85">
        <f>'Resumen '!C11</f>
        <v>7.327</v>
      </c>
      <c r="E16" s="86">
        <f>Comisiones!E11</f>
        <v>1.51</v>
      </c>
      <c r="F16" s="80">
        <f t="shared" si="0"/>
        <v>5.817</v>
      </c>
    </row>
    <row r="17" spans="3:6" ht="21" customHeight="1">
      <c r="C17" s="79" t="str">
        <f>'Resumen '!B14</f>
        <v>  Bancomer</v>
      </c>
      <c r="D17" s="85">
        <f>'Resumen '!C14</f>
        <v>7.2222</v>
      </c>
      <c r="E17" s="86">
        <f>Comisiones!E14</f>
        <v>1.45</v>
      </c>
      <c r="F17" s="80">
        <f t="shared" si="0"/>
        <v>5.7722</v>
      </c>
    </row>
    <row r="18" spans="3:6" ht="21" customHeight="1">
      <c r="C18" s="79" t="str">
        <f>'Resumen '!B21</f>
        <v>  Metlife</v>
      </c>
      <c r="D18" s="85">
        <f>'Resumen '!C21</f>
        <v>7.4339</v>
      </c>
      <c r="E18" s="86">
        <f>Comisiones!E21</f>
        <v>1.74</v>
      </c>
      <c r="F18" s="80">
        <f t="shared" si="0"/>
        <v>5.6939</v>
      </c>
    </row>
    <row r="19" spans="3:6" ht="21" customHeight="1">
      <c r="C19" s="79" t="str">
        <f>'Resumen '!B16</f>
        <v>  Coppel</v>
      </c>
      <c r="D19" s="85">
        <f>'Resumen '!C16</f>
        <v>7.253</v>
      </c>
      <c r="E19" s="86">
        <f>Comisiones!E16</f>
        <v>1.81</v>
      </c>
      <c r="F19" s="80">
        <f t="shared" si="0"/>
        <v>5.443</v>
      </c>
    </row>
    <row r="20" spans="3:6" ht="21" customHeight="1">
      <c r="C20" s="79" t="str">
        <f>'Resumen '!B20</f>
        <v>  Invercap</v>
      </c>
      <c r="D20" s="85">
        <f>'Resumen '!C20</f>
        <v>6.685</v>
      </c>
      <c r="E20" s="86">
        <f>Comisiones!E20</f>
        <v>1.73</v>
      </c>
      <c r="F20" s="80">
        <f t="shared" si="0"/>
        <v>4.955</v>
      </c>
    </row>
    <row r="21" spans="3:6" ht="21" customHeight="1">
      <c r="C21" s="79" t="str">
        <f>'Resumen '!B23</f>
        <v>  Profuturo GNP</v>
      </c>
      <c r="D21" s="85">
        <f>'Resumen '!C23</f>
        <v>6.4685</v>
      </c>
      <c r="E21" s="86">
        <f>Comisiones!E23</f>
        <v>1.7</v>
      </c>
      <c r="F21" s="80">
        <f t="shared" si="0"/>
        <v>4.7684999999999995</v>
      </c>
    </row>
    <row r="22" spans="3:6" ht="21" customHeight="1">
      <c r="C22" s="79" t="str">
        <f>'Resumen '!B12</f>
        <v>  Azteca</v>
      </c>
      <c r="D22" s="85">
        <f>'Resumen '!C12</f>
        <v>6.695</v>
      </c>
      <c r="E22" s="86">
        <f>Comisiones!E12</f>
        <v>1.96</v>
      </c>
      <c r="F22" s="80">
        <f t="shared" si="0"/>
        <v>4.735</v>
      </c>
    </row>
    <row r="23" spans="3:6" ht="21" customHeight="1" thickBot="1">
      <c r="C23" s="81" t="str">
        <f>'Resumen '!B15</f>
        <v>  Banorte Generali</v>
      </c>
      <c r="D23" s="82">
        <f>'Resumen '!C15</f>
        <v>5.4868</v>
      </c>
      <c r="E23" s="83">
        <f>Comisiones!E15</f>
        <v>1.58</v>
      </c>
      <c r="F23" s="84">
        <f t="shared" si="0"/>
        <v>3.9067999999999996</v>
      </c>
    </row>
    <row r="24" spans="2:6" ht="15.75" customHeight="1">
      <c r="B24" s="36"/>
      <c r="C24" s="105" t="s">
        <v>19</v>
      </c>
      <c r="D24" s="105"/>
      <c r="E24" s="58"/>
      <c r="F24" s="59"/>
    </row>
    <row r="25" spans="2:6" ht="15">
      <c r="B25" s="103" t="s">
        <v>17</v>
      </c>
      <c r="C25" s="103"/>
      <c r="D25" s="103"/>
      <c r="E25" s="19"/>
      <c r="F25" s="20"/>
    </row>
    <row r="26" spans="2:6" ht="15">
      <c r="B26" s="112" t="s">
        <v>3</v>
      </c>
      <c r="C26" s="112"/>
      <c r="D26" s="112"/>
      <c r="E26" s="112"/>
      <c r="F26" s="112"/>
    </row>
    <row r="27" spans="2:6" ht="15">
      <c r="B27" s="21" t="s">
        <v>7</v>
      </c>
      <c r="C27" s="21"/>
      <c r="D27" s="21"/>
      <c r="E27" s="22"/>
      <c r="F27" s="19"/>
    </row>
    <row r="28" spans="2:6" ht="15">
      <c r="B28" s="21" t="s">
        <v>32</v>
      </c>
      <c r="C28" s="21"/>
      <c r="D28" s="21"/>
      <c r="E28" s="22"/>
      <c r="F28" s="19"/>
    </row>
    <row r="29" spans="2:6" ht="15">
      <c r="B29" s="21" t="s">
        <v>31</v>
      </c>
      <c r="C29" s="21"/>
      <c r="D29" s="21"/>
      <c r="E29" s="22"/>
      <c r="F29" s="19"/>
    </row>
    <row r="30" spans="2:6" ht="15">
      <c r="B30" s="116" t="s">
        <v>4</v>
      </c>
      <c r="C30" s="116"/>
      <c r="D30" s="116"/>
      <c r="E30" s="23"/>
      <c r="F30" s="22"/>
    </row>
    <row r="31" spans="2:6" ht="15">
      <c r="B31" s="115" t="s">
        <v>5</v>
      </c>
      <c r="C31" s="115"/>
      <c r="D31" s="115"/>
      <c r="E31" s="23"/>
      <c r="F31" s="22"/>
    </row>
    <row r="32" spans="2:6" ht="15">
      <c r="B32" s="115" t="s">
        <v>6</v>
      </c>
      <c r="C32" s="115"/>
      <c r="D32" s="115"/>
      <c r="E32" s="23"/>
      <c r="F32" s="22"/>
    </row>
    <row r="33" spans="2:6" ht="30.75" customHeight="1">
      <c r="B33" s="111" t="s">
        <v>21</v>
      </c>
      <c r="C33" s="111"/>
      <c r="D33" s="111"/>
      <c r="E33" s="111"/>
      <c r="F33" s="111"/>
    </row>
    <row r="34" spans="2:6" ht="15">
      <c r="B34" s="52"/>
      <c r="C34" s="52"/>
      <c r="D34" s="52"/>
      <c r="E34" s="52"/>
      <c r="F34" s="52"/>
    </row>
    <row r="35" spans="2:6" ht="15">
      <c r="B35" s="52"/>
      <c r="C35" s="52"/>
      <c r="D35" s="52"/>
      <c r="E35" s="52"/>
      <c r="F35" s="52"/>
    </row>
    <row r="36" ht="15" customHeight="1">
      <c r="F36" s="53"/>
    </row>
    <row r="66" ht="12" customHeight="1"/>
  </sheetData>
  <sheetProtection/>
  <mergeCells count="10">
    <mergeCell ref="B33:F33"/>
    <mergeCell ref="B25:D25"/>
    <mergeCell ref="B26:F26"/>
    <mergeCell ref="C24:D24"/>
    <mergeCell ref="A4:H4"/>
    <mergeCell ref="A5:H5"/>
    <mergeCell ref="A6:H6"/>
    <mergeCell ref="B32:D32"/>
    <mergeCell ref="B31:D31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4" t="s">
        <v>24</v>
      </c>
      <c r="B5" s="114"/>
      <c r="C5" s="114"/>
      <c r="D5" s="114"/>
      <c r="E5" s="114"/>
      <c r="F5" s="114"/>
      <c r="G5" s="114"/>
      <c r="H5" s="114"/>
    </row>
    <row r="6" spans="1:8" ht="15">
      <c r="A6" s="106" t="str">
        <f>'Resumen '!A7:H7</f>
        <v>(Abril de 2010)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6" ht="35.25" customHeight="1" thickBot="1">
      <c r="C9" s="29" t="s">
        <v>12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'!B19</f>
        <v>  ING</v>
      </c>
      <c r="D10" s="57">
        <f>'Resumen '!D19</f>
        <v>7.9638</v>
      </c>
      <c r="E10" s="60">
        <f>Comisiones!E19</f>
        <v>1.61</v>
      </c>
      <c r="F10" s="60">
        <f aca="true" t="shared" si="0" ref="F10:F23">+(D10-E10)</f>
        <v>6.3538</v>
      </c>
    </row>
    <row r="11" spans="3:6" ht="21" customHeight="1">
      <c r="C11" s="79" t="str">
        <f>'Resumen '!B24</f>
        <v>  XXI</v>
      </c>
      <c r="D11" s="85">
        <f>'Resumen '!D24</f>
        <v>7.5931</v>
      </c>
      <c r="E11" s="86">
        <f>Comisiones!E24</f>
        <v>1.42</v>
      </c>
      <c r="F11" s="86">
        <f t="shared" si="0"/>
        <v>6.1731</v>
      </c>
    </row>
    <row r="12" spans="3:6" ht="21" customHeight="1">
      <c r="C12" s="79" t="str">
        <f>'Resumen '!B18</f>
        <v>  Inbursa</v>
      </c>
      <c r="D12" s="85">
        <f>'Resumen '!D18</f>
        <v>7.0944</v>
      </c>
      <c r="E12" s="86">
        <f>Comisiones!E18</f>
        <v>1.18</v>
      </c>
      <c r="F12" s="86">
        <f t="shared" si="0"/>
        <v>5.9144000000000005</v>
      </c>
    </row>
    <row r="13" spans="3:6" ht="21" customHeight="1">
      <c r="C13" s="79" t="str">
        <f>'Resumen '!B17</f>
        <v>  HSBC</v>
      </c>
      <c r="D13" s="85">
        <f>'Resumen '!D17</f>
        <v>7.0642</v>
      </c>
      <c r="E13" s="86">
        <f>Comisiones!E17</f>
        <v>1.61</v>
      </c>
      <c r="F13" s="86">
        <f t="shared" si="0"/>
        <v>5.454199999999999</v>
      </c>
    </row>
    <row r="14" spans="3:6" ht="21" customHeight="1">
      <c r="C14" s="79" t="str">
        <f>'Resumen '!B11</f>
        <v>  Afirme Bajío</v>
      </c>
      <c r="D14" s="85">
        <f>'Resumen '!D11</f>
        <v>6.9315</v>
      </c>
      <c r="E14" s="86">
        <f>Comisiones!E11</f>
        <v>1.51</v>
      </c>
      <c r="F14" s="86">
        <f t="shared" si="0"/>
        <v>5.4215</v>
      </c>
    </row>
    <row r="15" spans="3:6" ht="21" customHeight="1">
      <c r="C15" s="79" t="str">
        <f>'Resumen '!B22</f>
        <v>  Principal</v>
      </c>
      <c r="D15" s="85">
        <f>'Resumen '!D22</f>
        <v>7.1759</v>
      </c>
      <c r="E15" s="86">
        <f>Comisiones!E22</f>
        <v>1.79</v>
      </c>
      <c r="F15" s="86">
        <f t="shared" si="0"/>
        <v>5.3859</v>
      </c>
    </row>
    <row r="16" spans="3:6" ht="21" customHeight="1">
      <c r="C16" s="79" t="str">
        <f>'Resumen '!B12</f>
        <v>  Azteca</v>
      </c>
      <c r="D16" s="85">
        <f>'Resumen '!D12</f>
        <v>7.0988</v>
      </c>
      <c r="E16" s="86">
        <f>Comisiones!E12</f>
        <v>1.96</v>
      </c>
      <c r="F16" s="86">
        <f t="shared" si="0"/>
        <v>5.1388</v>
      </c>
    </row>
    <row r="17" spans="3:6" ht="21" customHeight="1">
      <c r="C17" s="79" t="str">
        <f>'Resumen '!B21</f>
        <v>  Metlife</v>
      </c>
      <c r="D17" s="85">
        <f>'Resumen '!D21</f>
        <v>6.6342</v>
      </c>
      <c r="E17" s="86">
        <f>Comisiones!E21</f>
        <v>1.74</v>
      </c>
      <c r="F17" s="86">
        <f t="shared" si="0"/>
        <v>4.8942</v>
      </c>
    </row>
    <row r="18" spans="3:6" ht="21" customHeight="1">
      <c r="C18" s="79" t="str">
        <f>'Resumen '!B16</f>
        <v>  Coppel</v>
      </c>
      <c r="D18" s="85">
        <f>'Resumen '!D16</f>
        <v>6.5855</v>
      </c>
      <c r="E18" s="86">
        <f>Comisiones!E16</f>
        <v>1.81</v>
      </c>
      <c r="F18" s="86">
        <f t="shared" si="0"/>
        <v>4.775499999999999</v>
      </c>
    </row>
    <row r="19" spans="3:6" ht="21" customHeight="1">
      <c r="C19" s="79" t="str">
        <f>'Resumen '!B13</f>
        <v>  Banamex</v>
      </c>
      <c r="D19" s="85">
        <f>'Resumen '!D13</f>
        <v>6.3072</v>
      </c>
      <c r="E19" s="86">
        <f>Comisiones!E13</f>
        <v>1.58</v>
      </c>
      <c r="F19" s="86">
        <f t="shared" si="0"/>
        <v>4.7272</v>
      </c>
    </row>
    <row r="20" spans="3:6" ht="21" customHeight="1">
      <c r="C20" s="79" t="str">
        <f>'Resumen '!B23</f>
        <v>  Profuturo GNP</v>
      </c>
      <c r="D20" s="85">
        <f>'Resumen '!D23</f>
        <v>6.4129</v>
      </c>
      <c r="E20" s="86">
        <f>Comisiones!E23</f>
        <v>1.7</v>
      </c>
      <c r="F20" s="86">
        <f t="shared" si="0"/>
        <v>4.712899999999999</v>
      </c>
    </row>
    <row r="21" spans="3:6" ht="21" customHeight="1">
      <c r="C21" s="79" t="str">
        <f>'Resumen '!B14</f>
        <v>  Bancomer</v>
      </c>
      <c r="D21" s="85">
        <f>'Resumen '!D14</f>
        <v>6.0032</v>
      </c>
      <c r="E21" s="86">
        <f>Comisiones!E14</f>
        <v>1.45</v>
      </c>
      <c r="F21" s="86">
        <f t="shared" si="0"/>
        <v>4.5531999999999995</v>
      </c>
    </row>
    <row r="22" spans="3:6" ht="21" customHeight="1">
      <c r="C22" s="79" t="str">
        <f>'Resumen '!B15</f>
        <v>  Banorte Generali</v>
      </c>
      <c r="D22" s="85">
        <f>'Resumen '!D15</f>
        <v>6.0006</v>
      </c>
      <c r="E22" s="86">
        <f>Comisiones!E15</f>
        <v>1.58</v>
      </c>
      <c r="F22" s="86">
        <f t="shared" si="0"/>
        <v>4.4206</v>
      </c>
    </row>
    <row r="23" spans="3:6" ht="21" customHeight="1" thickBot="1">
      <c r="C23" s="81" t="str">
        <f>'Resumen '!B20</f>
        <v>  Invercap</v>
      </c>
      <c r="D23" s="82">
        <f>'Resumen '!D20</f>
        <v>6.0226</v>
      </c>
      <c r="E23" s="83">
        <f>Comisiones!E20</f>
        <v>1.73</v>
      </c>
      <c r="F23" s="83">
        <f t="shared" si="0"/>
        <v>4.2926</v>
      </c>
    </row>
    <row r="24" spans="1:8" ht="15.75" customHeight="1">
      <c r="A24" s="36"/>
      <c r="B24" s="36"/>
      <c r="C24" s="105" t="s">
        <v>19</v>
      </c>
      <c r="D24" s="105"/>
      <c r="E24" s="36"/>
      <c r="F24" s="36"/>
      <c r="G24" s="36"/>
      <c r="H24" s="36"/>
    </row>
    <row r="25" spans="2:7" ht="15">
      <c r="B25" s="103" t="s">
        <v>17</v>
      </c>
      <c r="C25" s="103"/>
      <c r="D25" s="103"/>
      <c r="E25" s="19"/>
      <c r="F25" s="19"/>
      <c r="G25" s="20"/>
    </row>
    <row r="26" spans="2:8" ht="15">
      <c r="B26" s="112" t="s">
        <v>3</v>
      </c>
      <c r="C26" s="112"/>
      <c r="D26" s="112"/>
      <c r="E26" s="112"/>
      <c r="F26" s="112"/>
      <c r="G26" s="112"/>
      <c r="H26" s="31"/>
    </row>
    <row r="27" spans="2:7" ht="15">
      <c r="B27" s="21" t="s">
        <v>7</v>
      </c>
      <c r="C27" s="21"/>
      <c r="D27" s="21"/>
      <c r="E27" s="22"/>
      <c r="F27" s="22"/>
      <c r="G27" s="19"/>
    </row>
    <row r="28" spans="2:7" ht="15">
      <c r="B28" s="21" t="s">
        <v>32</v>
      </c>
      <c r="C28" s="21"/>
      <c r="D28" s="21"/>
      <c r="E28" s="22"/>
      <c r="F28" s="22"/>
      <c r="G28" s="19"/>
    </row>
    <row r="29" spans="2:7" ht="15">
      <c r="B29" s="21" t="s">
        <v>31</v>
      </c>
      <c r="C29" s="21"/>
      <c r="D29" s="21"/>
      <c r="E29" s="22"/>
      <c r="F29" s="22"/>
      <c r="G29" s="19"/>
    </row>
    <row r="30" spans="2:7" ht="15">
      <c r="B30" s="116" t="s">
        <v>4</v>
      </c>
      <c r="C30" s="116"/>
      <c r="D30" s="116"/>
      <c r="E30" s="23"/>
      <c r="F30" s="23"/>
      <c r="G30" s="22"/>
    </row>
    <row r="31" spans="2:7" ht="15">
      <c r="B31" s="115" t="s">
        <v>5</v>
      </c>
      <c r="C31" s="115"/>
      <c r="D31" s="115"/>
      <c r="E31" s="23"/>
      <c r="F31" s="23"/>
      <c r="G31" s="22"/>
    </row>
    <row r="32" spans="2:7" ht="15">
      <c r="B32" s="115" t="s">
        <v>6</v>
      </c>
      <c r="C32" s="115"/>
      <c r="D32" s="115"/>
      <c r="E32" s="23"/>
      <c r="F32" s="23"/>
      <c r="G32" s="22"/>
    </row>
    <row r="33" spans="2:7" ht="30.75" customHeight="1">
      <c r="B33" s="111" t="s">
        <v>21</v>
      </c>
      <c r="C33" s="111"/>
      <c r="D33" s="111"/>
      <c r="E33" s="111"/>
      <c r="F33" s="111"/>
      <c r="G33" s="111"/>
    </row>
    <row r="34" spans="2:7" ht="15">
      <c r="B34" s="52"/>
      <c r="C34" s="52"/>
      <c r="D34" s="52"/>
      <c r="E34" s="52"/>
      <c r="F34" s="52"/>
      <c r="G34" s="52"/>
    </row>
    <row r="36" spans="7:8" ht="15" customHeight="1">
      <c r="G36" s="115"/>
      <c r="H36" s="115"/>
    </row>
    <row r="66" ht="12" customHeight="1"/>
  </sheetData>
  <sheetProtection/>
  <mergeCells count="11">
    <mergeCell ref="A6:H6"/>
    <mergeCell ref="C24:D24"/>
    <mergeCell ref="B31:D31"/>
    <mergeCell ref="B32:D32"/>
    <mergeCell ref="B33:G33"/>
    <mergeCell ref="G36:H36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7" width="12.8515625" style="27" customWidth="1"/>
    <col min="8" max="16384" width="11.421875" style="27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4" t="s">
        <v>23</v>
      </c>
      <c r="B5" s="114"/>
      <c r="C5" s="114"/>
      <c r="D5" s="114"/>
      <c r="E5" s="114"/>
      <c r="F5" s="114"/>
      <c r="G5" s="114"/>
      <c r="H5" s="114"/>
    </row>
    <row r="6" spans="1:8" ht="15">
      <c r="A6" s="106" t="str">
        <f>'Resumen '!A7:H7</f>
        <v>(Abril de 2010)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9" ht="35.25" customHeight="1" thickBot="1">
      <c r="C9" s="87" t="s">
        <v>13</v>
      </c>
      <c r="D9" s="88" t="s">
        <v>28</v>
      </c>
      <c r="E9" s="88" t="s">
        <v>29</v>
      </c>
      <c r="F9" s="88" t="s">
        <v>30</v>
      </c>
      <c r="G9" s="65"/>
      <c r="H9" s="62"/>
      <c r="I9" s="63"/>
    </row>
    <row r="10" spans="3:7" ht="21" customHeight="1">
      <c r="C10" s="64" t="str">
        <f>'Resumen '!B19</f>
        <v>  ING</v>
      </c>
      <c r="D10" s="57">
        <f>'Resumen '!E19</f>
        <v>8.386</v>
      </c>
      <c r="E10" s="60">
        <f>Comisiones!E19</f>
        <v>1.61</v>
      </c>
      <c r="F10" s="67">
        <f aca="true" t="shared" si="0" ref="F10:F23">+(D10-E10)</f>
        <v>6.775999999999999</v>
      </c>
      <c r="G10" s="66"/>
    </row>
    <row r="11" spans="3:7" ht="21" customHeight="1">
      <c r="C11" s="89" t="str">
        <f>'Resumen '!B24</f>
        <v>  XXI</v>
      </c>
      <c r="D11" s="85">
        <f>'Resumen '!E24</f>
        <v>7.5616</v>
      </c>
      <c r="E11" s="86">
        <f>Comisiones!E24</f>
        <v>1.42</v>
      </c>
      <c r="F11" s="90">
        <f t="shared" si="0"/>
        <v>6.1416</v>
      </c>
      <c r="G11" s="66"/>
    </row>
    <row r="12" spans="3:7" ht="21" customHeight="1">
      <c r="C12" s="89" t="str">
        <f>'Resumen '!B17</f>
        <v>  HSBC</v>
      </c>
      <c r="D12" s="85">
        <f>'Resumen '!E17</f>
        <v>7.5696</v>
      </c>
      <c r="E12" s="86">
        <f>Comisiones!E17</f>
        <v>1.61</v>
      </c>
      <c r="F12" s="90">
        <f t="shared" si="0"/>
        <v>5.9596</v>
      </c>
      <c r="G12" s="66"/>
    </row>
    <row r="13" spans="3:7" ht="21" customHeight="1">
      <c r="C13" s="89" t="str">
        <f>'Resumen '!B18</f>
        <v>  Inbursa</v>
      </c>
      <c r="D13" s="85">
        <f>'Resumen '!E18</f>
        <v>7.0241</v>
      </c>
      <c r="E13" s="86">
        <f>Comisiones!E18</f>
        <v>1.18</v>
      </c>
      <c r="F13" s="90">
        <f t="shared" si="0"/>
        <v>5.8441</v>
      </c>
      <c r="G13" s="66"/>
    </row>
    <row r="14" spans="3:7" ht="21" customHeight="1">
      <c r="C14" s="89" t="str">
        <f>'Resumen '!B11</f>
        <v>  Afirme Bajío</v>
      </c>
      <c r="D14" s="85">
        <f>'Resumen '!E11</f>
        <v>7.0443</v>
      </c>
      <c r="E14" s="86">
        <f>Comisiones!E11</f>
        <v>1.51</v>
      </c>
      <c r="F14" s="90">
        <f t="shared" si="0"/>
        <v>5.5343</v>
      </c>
      <c r="G14" s="66"/>
    </row>
    <row r="15" spans="3:7" ht="21" customHeight="1">
      <c r="C15" s="89" t="str">
        <f>'Resumen '!B23</f>
        <v>  Profuturo GNP</v>
      </c>
      <c r="D15" s="85">
        <f>'Resumen '!E23</f>
        <v>7.0952</v>
      </c>
      <c r="E15" s="86">
        <f>Comisiones!E23</f>
        <v>1.7</v>
      </c>
      <c r="F15" s="90">
        <f t="shared" si="0"/>
        <v>5.3952</v>
      </c>
      <c r="G15" s="66"/>
    </row>
    <row r="16" spans="3:7" ht="21" customHeight="1">
      <c r="C16" s="89" t="str">
        <f>'Resumen '!B22</f>
        <v>  Principal</v>
      </c>
      <c r="D16" s="85">
        <f>'Resumen '!E22</f>
        <v>7.1821</v>
      </c>
      <c r="E16" s="86">
        <f>Comisiones!E22</f>
        <v>1.79</v>
      </c>
      <c r="F16" s="90">
        <f t="shared" si="0"/>
        <v>5.3921</v>
      </c>
      <c r="G16" s="66"/>
    </row>
    <row r="17" spans="3:7" ht="21" customHeight="1">
      <c r="C17" s="89" t="str">
        <f>'Resumen '!B13</f>
        <v>  Banamex</v>
      </c>
      <c r="D17" s="85">
        <f>'Resumen '!E13</f>
        <v>6.7679</v>
      </c>
      <c r="E17" s="86">
        <f>Comisiones!E13</f>
        <v>1.58</v>
      </c>
      <c r="F17" s="90">
        <f t="shared" si="0"/>
        <v>5.1879</v>
      </c>
      <c r="G17" s="66"/>
    </row>
    <row r="18" spans="3:7" ht="21" customHeight="1">
      <c r="C18" s="89" t="str">
        <f>'Resumen '!B12</f>
        <v>  Azteca</v>
      </c>
      <c r="D18" s="85">
        <f>'Resumen '!E12</f>
        <v>7.1436</v>
      </c>
      <c r="E18" s="86">
        <f>Comisiones!E12</f>
        <v>1.96</v>
      </c>
      <c r="F18" s="90">
        <f t="shared" si="0"/>
        <v>5.1836</v>
      </c>
      <c r="G18" s="66"/>
    </row>
    <row r="19" spans="3:7" ht="21" customHeight="1">
      <c r="C19" s="89" t="str">
        <f>'Resumen '!B14</f>
        <v>  Bancomer</v>
      </c>
      <c r="D19" s="85">
        <f>'Resumen '!E14</f>
        <v>6.4649</v>
      </c>
      <c r="E19" s="86">
        <f>Comisiones!E14</f>
        <v>1.45</v>
      </c>
      <c r="F19" s="90">
        <f t="shared" si="0"/>
        <v>5.0149</v>
      </c>
      <c r="G19" s="66"/>
    </row>
    <row r="20" spans="3:7" ht="21" customHeight="1">
      <c r="C20" s="89" t="str">
        <f>'Resumen '!B21</f>
        <v>  Metlife</v>
      </c>
      <c r="D20" s="85">
        <f>'Resumen '!E21</f>
        <v>6.6792</v>
      </c>
      <c r="E20" s="86">
        <f>Comisiones!E21</f>
        <v>1.74</v>
      </c>
      <c r="F20" s="90">
        <f t="shared" si="0"/>
        <v>4.9392</v>
      </c>
      <c r="G20" s="66"/>
    </row>
    <row r="21" spans="3:7" ht="21" customHeight="1">
      <c r="C21" s="89" t="str">
        <f>'Resumen '!B16</f>
        <v>  Coppel</v>
      </c>
      <c r="D21" s="85">
        <f>'Resumen '!E16</f>
        <v>6.4238</v>
      </c>
      <c r="E21" s="86">
        <f>Comisiones!E16</f>
        <v>1.81</v>
      </c>
      <c r="F21" s="90">
        <f t="shared" si="0"/>
        <v>4.6137999999999995</v>
      </c>
      <c r="G21" s="66"/>
    </row>
    <row r="22" spans="3:7" ht="21" customHeight="1">
      <c r="C22" s="89" t="str">
        <f>'Resumen '!B20</f>
        <v>  Invercap</v>
      </c>
      <c r="D22" s="85">
        <f>'Resumen '!E20</f>
        <v>6.0922</v>
      </c>
      <c r="E22" s="86">
        <f>Comisiones!E20</f>
        <v>1.73</v>
      </c>
      <c r="F22" s="90">
        <f t="shared" si="0"/>
        <v>4.3622</v>
      </c>
      <c r="G22" s="66"/>
    </row>
    <row r="23" spans="3:7" ht="21" customHeight="1" thickBot="1">
      <c r="C23" s="91" t="str">
        <f>'Resumen '!B15</f>
        <v>  Banorte Generali</v>
      </c>
      <c r="D23" s="82">
        <f>'Resumen '!E15</f>
        <v>5.3688</v>
      </c>
      <c r="E23" s="83">
        <f>Comisiones!E15</f>
        <v>1.58</v>
      </c>
      <c r="F23" s="92">
        <f t="shared" si="0"/>
        <v>3.7888</v>
      </c>
      <c r="G23" s="66"/>
    </row>
    <row r="24" spans="1:8" ht="15.75" customHeight="1">
      <c r="A24" s="36"/>
      <c r="B24" s="36"/>
      <c r="C24" s="105" t="s">
        <v>19</v>
      </c>
      <c r="D24" s="105"/>
      <c r="E24" s="36"/>
      <c r="F24" s="36"/>
      <c r="G24" s="36"/>
      <c r="H24" s="36"/>
    </row>
    <row r="25" spans="2:7" ht="15">
      <c r="B25" s="103" t="s">
        <v>17</v>
      </c>
      <c r="C25" s="103"/>
      <c r="D25" s="103"/>
      <c r="E25" s="19"/>
      <c r="F25" s="20"/>
      <c r="G25" s="20"/>
    </row>
    <row r="26" spans="2:8" ht="15">
      <c r="B26" s="112" t="s">
        <v>3</v>
      </c>
      <c r="C26" s="112"/>
      <c r="D26" s="112"/>
      <c r="E26" s="112"/>
      <c r="F26" s="112"/>
      <c r="G26" s="55"/>
      <c r="H26" s="31"/>
    </row>
    <row r="27" spans="2:7" ht="15">
      <c r="B27" s="21" t="s">
        <v>7</v>
      </c>
      <c r="C27" s="21"/>
      <c r="D27" s="21"/>
      <c r="E27" s="22"/>
      <c r="F27" s="19"/>
      <c r="G27" s="19"/>
    </row>
    <row r="28" spans="2:7" ht="15">
      <c r="B28" s="21" t="s">
        <v>32</v>
      </c>
      <c r="C28" s="21"/>
      <c r="D28" s="21"/>
      <c r="E28" s="22"/>
      <c r="F28" s="19"/>
      <c r="G28" s="19"/>
    </row>
    <row r="29" spans="2:7" ht="15">
      <c r="B29" s="21" t="s">
        <v>31</v>
      </c>
      <c r="C29" s="21"/>
      <c r="D29" s="21"/>
      <c r="E29" s="22"/>
      <c r="F29" s="19"/>
      <c r="G29" s="19"/>
    </row>
    <row r="30" spans="2:7" ht="15">
      <c r="B30" s="116" t="s">
        <v>4</v>
      </c>
      <c r="C30" s="116"/>
      <c r="D30" s="116"/>
      <c r="E30" s="23"/>
      <c r="F30" s="22"/>
      <c r="G30" s="22"/>
    </row>
    <row r="31" spans="2:7" ht="15">
      <c r="B31" s="115" t="s">
        <v>5</v>
      </c>
      <c r="C31" s="115"/>
      <c r="D31" s="115"/>
      <c r="E31" s="23"/>
      <c r="F31" s="22"/>
      <c r="G31" s="22"/>
    </row>
    <row r="32" spans="2:7" ht="15">
      <c r="B32" s="115" t="s">
        <v>6</v>
      </c>
      <c r="C32" s="115"/>
      <c r="D32" s="115"/>
      <c r="E32" s="23"/>
      <c r="F32" s="22"/>
      <c r="G32" s="22"/>
    </row>
    <row r="33" spans="2:7" ht="30.75" customHeight="1">
      <c r="B33" s="111" t="s">
        <v>21</v>
      </c>
      <c r="C33" s="111"/>
      <c r="D33" s="111"/>
      <c r="E33" s="111"/>
      <c r="F33" s="111"/>
      <c r="G33" s="54"/>
    </row>
    <row r="36" spans="6:8" ht="15" customHeight="1">
      <c r="F36" s="115"/>
      <c r="G36" s="115"/>
      <c r="H36" s="115"/>
    </row>
    <row r="66" ht="12" customHeight="1"/>
  </sheetData>
  <sheetProtection/>
  <mergeCells count="11">
    <mergeCell ref="A6:H6"/>
    <mergeCell ref="C24:D24"/>
    <mergeCell ref="B31:D31"/>
    <mergeCell ref="B32:D32"/>
    <mergeCell ref="B33:F33"/>
    <mergeCell ref="F36:H36"/>
    <mergeCell ref="A4:H4"/>
    <mergeCell ref="A5:H5"/>
    <mergeCell ref="B25:D25"/>
    <mergeCell ref="B26:F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8">
      <c r="A5" s="114" t="s">
        <v>25</v>
      </c>
      <c r="B5" s="114"/>
      <c r="C5" s="114"/>
      <c r="D5" s="114"/>
      <c r="E5" s="114"/>
      <c r="F5" s="114"/>
      <c r="G5" s="114"/>
      <c r="H5" s="114"/>
    </row>
    <row r="6" spans="1:8" ht="15">
      <c r="A6" s="106" t="str">
        <f>'Resumen '!A7:H7</f>
        <v>(Abril de 2010)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8" ht="35.25" customHeight="1" thickBot="1">
      <c r="C9" s="87" t="s">
        <v>14</v>
      </c>
      <c r="D9" s="88" t="s">
        <v>28</v>
      </c>
      <c r="E9" s="88" t="s">
        <v>29</v>
      </c>
      <c r="F9" s="88" t="s">
        <v>30</v>
      </c>
      <c r="G9" s="62"/>
      <c r="H9" s="62"/>
    </row>
    <row r="10" spans="3:6" ht="21" customHeight="1">
      <c r="C10" s="64" t="str">
        <f>'Resumen '!B19</f>
        <v>  ING</v>
      </c>
      <c r="D10" s="57">
        <f>'Resumen '!F19</f>
        <v>8.9087</v>
      </c>
      <c r="E10" s="60">
        <f>Comisiones!E19</f>
        <v>1.61</v>
      </c>
      <c r="F10" s="61">
        <f aca="true" t="shared" si="0" ref="F10:F23">+(D10-E10)</f>
        <v>7.298699999999999</v>
      </c>
    </row>
    <row r="11" spans="3:6" ht="21" customHeight="1">
      <c r="C11" s="89" t="str">
        <f>'Resumen '!B24</f>
        <v>  XXI</v>
      </c>
      <c r="D11" s="85">
        <f>'Resumen '!F24</f>
        <v>7.3973</v>
      </c>
      <c r="E11" s="86">
        <f>Comisiones!E24</f>
        <v>1.42</v>
      </c>
      <c r="F11" s="80">
        <f t="shared" si="0"/>
        <v>5.9773000000000005</v>
      </c>
    </row>
    <row r="12" spans="3:6" ht="21" customHeight="1">
      <c r="C12" s="89" t="str">
        <f>'Resumen '!B17</f>
        <v>  HSBC</v>
      </c>
      <c r="D12" s="85">
        <f>'Resumen '!F17</f>
        <v>7.5798</v>
      </c>
      <c r="E12" s="86">
        <f>Comisiones!E17</f>
        <v>1.61</v>
      </c>
      <c r="F12" s="80">
        <f t="shared" si="0"/>
        <v>5.969799999999999</v>
      </c>
    </row>
    <row r="13" spans="3:6" ht="21" customHeight="1">
      <c r="C13" s="89" t="str">
        <f>'Resumen '!B13</f>
        <v>  Banamex</v>
      </c>
      <c r="D13" s="85">
        <f>'Resumen '!F13</f>
        <v>7.2854</v>
      </c>
      <c r="E13" s="86">
        <f>Comisiones!E13</f>
        <v>1.58</v>
      </c>
      <c r="F13" s="80">
        <f t="shared" si="0"/>
        <v>5.7054</v>
      </c>
    </row>
    <row r="14" spans="3:6" ht="21" customHeight="1">
      <c r="C14" s="89" t="str">
        <f>'Resumen '!B18</f>
        <v>  Inbursa</v>
      </c>
      <c r="D14" s="85">
        <f>'Resumen '!F18</f>
        <v>6.6394</v>
      </c>
      <c r="E14" s="86">
        <f>Comisiones!E18</f>
        <v>1.18</v>
      </c>
      <c r="F14" s="80">
        <f t="shared" si="0"/>
        <v>5.4594000000000005</v>
      </c>
    </row>
    <row r="15" spans="3:6" ht="21" customHeight="1">
      <c r="C15" s="89" t="str">
        <f>'Resumen '!B23</f>
        <v>  Profuturo GNP</v>
      </c>
      <c r="D15" s="85">
        <f>'Resumen '!F23</f>
        <v>7.1508</v>
      </c>
      <c r="E15" s="86">
        <f>Comisiones!E23</f>
        <v>1.7</v>
      </c>
      <c r="F15" s="80">
        <f t="shared" si="0"/>
        <v>5.4508</v>
      </c>
    </row>
    <row r="16" spans="3:6" ht="21" customHeight="1">
      <c r="C16" s="89" t="str">
        <f>'Resumen '!B11</f>
        <v>  Afirme Bajío</v>
      </c>
      <c r="D16" s="85">
        <f>'Resumen '!F11</f>
        <v>6.8797</v>
      </c>
      <c r="E16" s="86">
        <f>Comisiones!E11</f>
        <v>1.51</v>
      </c>
      <c r="F16" s="80">
        <f t="shared" si="0"/>
        <v>5.3697</v>
      </c>
    </row>
    <row r="17" spans="3:6" ht="21" customHeight="1">
      <c r="C17" s="89" t="str">
        <f>'Resumen '!B22</f>
        <v>  Principal</v>
      </c>
      <c r="D17" s="85">
        <f>'Resumen '!F22</f>
        <v>7.1337</v>
      </c>
      <c r="E17" s="86">
        <f>Comisiones!E22</f>
        <v>1.79</v>
      </c>
      <c r="F17" s="80">
        <f t="shared" si="0"/>
        <v>5.3437</v>
      </c>
    </row>
    <row r="18" spans="3:6" ht="21" customHeight="1">
      <c r="C18" s="89" t="str">
        <f>'Resumen '!B12</f>
        <v>  Azteca</v>
      </c>
      <c r="D18" s="85">
        <f>'Resumen '!F12</f>
        <v>7.283</v>
      </c>
      <c r="E18" s="86">
        <f>Comisiones!E12</f>
        <v>1.96</v>
      </c>
      <c r="F18" s="80">
        <f t="shared" si="0"/>
        <v>5.323</v>
      </c>
    </row>
    <row r="19" spans="3:6" ht="21" customHeight="1">
      <c r="C19" s="89" t="str">
        <f>'Resumen '!B21</f>
        <v>  Metlife</v>
      </c>
      <c r="D19" s="85">
        <f>'Resumen '!F21</f>
        <v>6.9457</v>
      </c>
      <c r="E19" s="86">
        <f>Comisiones!E21</f>
        <v>1.74</v>
      </c>
      <c r="F19" s="80">
        <f t="shared" si="0"/>
        <v>5.2057</v>
      </c>
    </row>
    <row r="20" spans="3:6" ht="21" customHeight="1">
      <c r="C20" s="89" t="str">
        <f>'Resumen '!B14</f>
        <v>  Bancomer</v>
      </c>
      <c r="D20" s="85">
        <f>'Resumen '!F14</f>
        <v>6.3952</v>
      </c>
      <c r="E20" s="86">
        <f>Comisiones!E14</f>
        <v>1.45</v>
      </c>
      <c r="F20" s="80">
        <f t="shared" si="0"/>
        <v>4.9452</v>
      </c>
    </row>
    <row r="21" spans="3:6" ht="21" customHeight="1">
      <c r="C21" s="89" t="str">
        <f>'Resumen '!B16</f>
        <v>  Coppel</v>
      </c>
      <c r="D21" s="85">
        <f>'Resumen '!F16</f>
        <v>6.6245</v>
      </c>
      <c r="E21" s="86">
        <f>Comisiones!E16</f>
        <v>1.81</v>
      </c>
      <c r="F21" s="80">
        <f t="shared" si="0"/>
        <v>4.814500000000001</v>
      </c>
    </row>
    <row r="22" spans="3:6" ht="21" customHeight="1">
      <c r="C22" s="89" t="str">
        <f>'Resumen '!B15</f>
        <v>  Banorte Generali</v>
      </c>
      <c r="D22" s="85">
        <f>'Resumen '!F15</f>
        <v>6.0318</v>
      </c>
      <c r="E22" s="86">
        <f>Comisiones!E15</f>
        <v>1.58</v>
      </c>
      <c r="F22" s="80">
        <f t="shared" si="0"/>
        <v>4.4517999999999995</v>
      </c>
    </row>
    <row r="23" spans="3:6" ht="21" customHeight="1" thickBot="1">
      <c r="C23" s="91" t="str">
        <f>'Resumen '!B20</f>
        <v>  Invercap</v>
      </c>
      <c r="D23" s="82">
        <f>'Resumen '!F20</f>
        <v>6.0121</v>
      </c>
      <c r="E23" s="83">
        <f>Comisiones!E20</f>
        <v>1.73</v>
      </c>
      <c r="F23" s="84">
        <f t="shared" si="0"/>
        <v>4.2821</v>
      </c>
    </row>
    <row r="24" spans="1:8" ht="15.75" customHeight="1">
      <c r="A24" s="36"/>
      <c r="B24" s="36"/>
      <c r="C24" s="105" t="s">
        <v>19</v>
      </c>
      <c r="D24" s="105"/>
      <c r="E24" s="105"/>
      <c r="F24" s="36"/>
      <c r="G24" s="36"/>
      <c r="H24" s="36"/>
    </row>
    <row r="25" spans="2:7" ht="15">
      <c r="B25" s="103" t="s">
        <v>17</v>
      </c>
      <c r="C25" s="103"/>
      <c r="D25" s="103"/>
      <c r="E25" s="19"/>
      <c r="F25" s="19"/>
      <c r="G25" s="20"/>
    </row>
    <row r="26" spans="2:8" ht="15">
      <c r="B26" s="112" t="s">
        <v>3</v>
      </c>
      <c r="C26" s="112"/>
      <c r="D26" s="112"/>
      <c r="E26" s="112"/>
      <c r="F26" s="112"/>
      <c r="G26" s="112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6" t="s">
        <v>4</v>
      </c>
      <c r="C30" s="116"/>
      <c r="D30" s="116"/>
      <c r="E30" s="22"/>
      <c r="F30" s="23"/>
      <c r="G30" s="22"/>
    </row>
    <row r="31" spans="2:7" ht="15">
      <c r="B31" s="115" t="s">
        <v>5</v>
      </c>
      <c r="C31" s="115"/>
      <c r="D31" s="115"/>
      <c r="E31" s="24"/>
      <c r="F31" s="23"/>
      <c r="G31" s="22"/>
    </row>
    <row r="32" spans="2:7" ht="15">
      <c r="B32" s="115" t="s">
        <v>6</v>
      </c>
      <c r="C32" s="115"/>
      <c r="D32" s="115"/>
      <c r="E32" s="23"/>
      <c r="F32" s="23"/>
      <c r="G32" s="22"/>
    </row>
    <row r="33" spans="2:7" ht="30.75" customHeight="1">
      <c r="B33" s="111" t="s">
        <v>21</v>
      </c>
      <c r="C33" s="111"/>
      <c r="D33" s="111"/>
      <c r="E33" s="111"/>
      <c r="F33" s="111"/>
      <c r="G33" s="111"/>
    </row>
    <row r="36" spans="7:8" ht="15" customHeight="1">
      <c r="G36" s="115"/>
      <c r="H36" s="115"/>
    </row>
    <row r="66" ht="12" customHeight="1"/>
  </sheetData>
  <sheetProtection/>
  <mergeCells count="11">
    <mergeCell ref="A6:H6"/>
    <mergeCell ref="C24:E24"/>
    <mergeCell ref="G36:H36"/>
    <mergeCell ref="B31:D31"/>
    <mergeCell ref="B32:D32"/>
    <mergeCell ref="B33:G33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6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8">
      <c r="A5" s="114" t="s">
        <v>26</v>
      </c>
      <c r="B5" s="114"/>
      <c r="C5" s="114"/>
      <c r="D5" s="114"/>
      <c r="E5" s="114"/>
      <c r="F5" s="114"/>
      <c r="G5" s="114"/>
      <c r="H5" s="114"/>
    </row>
    <row r="6" spans="1:8" ht="15">
      <c r="A6" s="106" t="str">
        <f>'Resumen '!A7:H7</f>
        <v>(Abril de 2010)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10" ht="35.25" customHeight="1" thickBot="1">
      <c r="C9" s="87" t="s">
        <v>15</v>
      </c>
      <c r="D9" s="88" t="s">
        <v>28</v>
      </c>
      <c r="E9" s="88" t="s">
        <v>29</v>
      </c>
      <c r="F9" s="88" t="s">
        <v>30</v>
      </c>
      <c r="H9" s="62"/>
      <c r="I9" s="62"/>
      <c r="J9" s="63"/>
    </row>
    <row r="10" spans="3:10" ht="21" customHeight="1">
      <c r="C10" s="56" t="str">
        <f>'Resumen '!B11</f>
        <v>  Afirme Bajío</v>
      </c>
      <c r="D10" s="57">
        <f>'Resumen '!G11</f>
        <v>8.0651</v>
      </c>
      <c r="E10" s="60">
        <f>Comisiones!E11</f>
        <v>1.51</v>
      </c>
      <c r="F10" s="61">
        <f aca="true" t="shared" si="0" ref="F10:F23">D10-E10</f>
        <v>6.5550999999999995</v>
      </c>
      <c r="H10" s="68"/>
      <c r="I10" s="63"/>
      <c r="J10" s="63"/>
    </row>
    <row r="11" spans="3:10" ht="21" customHeight="1">
      <c r="C11" s="79" t="str">
        <f>'Resumen '!B12</f>
        <v>  Azteca</v>
      </c>
      <c r="D11" s="85">
        <f>'Resumen '!G12</f>
        <v>6.9244</v>
      </c>
      <c r="E11" s="86">
        <f>Comisiones!E12</f>
        <v>1.96</v>
      </c>
      <c r="F11" s="80">
        <f t="shared" si="0"/>
        <v>4.9644</v>
      </c>
      <c r="H11" s="68"/>
      <c r="I11" s="63"/>
      <c r="J11" s="63"/>
    </row>
    <row r="12" spans="3:10" ht="21" customHeight="1">
      <c r="C12" s="79" t="str">
        <f>'Resumen '!B13</f>
        <v>  Banamex</v>
      </c>
      <c r="D12" s="85">
        <f>'Resumen '!G13</f>
        <v>8.2071</v>
      </c>
      <c r="E12" s="86">
        <f>Comisiones!E13</f>
        <v>1.58</v>
      </c>
      <c r="F12" s="80">
        <f t="shared" si="0"/>
        <v>6.6271</v>
      </c>
      <c r="H12" s="68"/>
      <c r="I12" s="63"/>
      <c r="J12" s="63"/>
    </row>
    <row r="13" spans="3:10" ht="21" customHeight="1">
      <c r="C13" s="79" t="str">
        <f>'Resumen '!B14</f>
        <v>  Bancomer</v>
      </c>
      <c r="D13" s="85">
        <f>'Resumen '!G14</f>
        <v>6.6596</v>
      </c>
      <c r="E13" s="86">
        <f>Comisiones!E14</f>
        <v>1.45</v>
      </c>
      <c r="F13" s="80">
        <f t="shared" si="0"/>
        <v>5.2096</v>
      </c>
      <c r="H13" s="68"/>
      <c r="I13" s="63"/>
      <c r="J13" s="63"/>
    </row>
    <row r="14" spans="3:10" ht="21" customHeight="1">
      <c r="C14" s="79" t="str">
        <f>'Resumen '!B15</f>
        <v>  Banorte Generali</v>
      </c>
      <c r="D14" s="85">
        <f>'Resumen '!G15</f>
        <v>6.2986</v>
      </c>
      <c r="E14" s="86">
        <f>Comisiones!E15</f>
        <v>1.58</v>
      </c>
      <c r="F14" s="80">
        <f t="shared" si="0"/>
        <v>4.7186</v>
      </c>
      <c r="H14" s="68"/>
      <c r="I14" s="63"/>
      <c r="J14" s="63"/>
    </row>
    <row r="15" spans="3:10" ht="21" customHeight="1">
      <c r="C15" s="79" t="str">
        <f>'Resumen '!B16</f>
        <v>  Coppel</v>
      </c>
      <c r="D15" s="85">
        <f>'Resumen '!G16</f>
        <v>6.374</v>
      </c>
      <c r="E15" s="86">
        <f>Comisiones!E16</f>
        <v>1.81</v>
      </c>
      <c r="F15" s="80">
        <f t="shared" si="0"/>
        <v>4.564</v>
      </c>
      <c r="H15" s="68"/>
      <c r="I15" s="63"/>
      <c r="J15" s="63"/>
    </row>
    <row r="16" spans="3:10" ht="21" customHeight="1">
      <c r="C16" s="79" t="str">
        <f>'Resumen '!B17</f>
        <v>  HSBC</v>
      </c>
      <c r="D16" s="85">
        <f>'Resumen '!G17</f>
        <v>7.9722</v>
      </c>
      <c r="E16" s="86">
        <f>Comisiones!E17</f>
        <v>1.61</v>
      </c>
      <c r="F16" s="80">
        <f t="shared" si="0"/>
        <v>6.3622</v>
      </c>
      <c r="H16" s="68"/>
      <c r="I16" s="63"/>
      <c r="J16" s="63"/>
    </row>
    <row r="17" spans="3:10" ht="21" customHeight="1">
      <c r="C17" s="79" t="str">
        <f>'Resumen '!B18</f>
        <v>  Inbursa</v>
      </c>
      <c r="D17" s="85">
        <f>'Resumen '!G18</f>
        <v>6.6125</v>
      </c>
      <c r="E17" s="86">
        <f>Comisiones!E18</f>
        <v>1.18</v>
      </c>
      <c r="F17" s="80">
        <f t="shared" si="0"/>
        <v>5.4325</v>
      </c>
      <c r="H17" s="68"/>
      <c r="I17" s="63"/>
      <c r="J17" s="63"/>
    </row>
    <row r="18" spans="3:10" ht="21" customHeight="1">
      <c r="C18" s="79" t="str">
        <f>'Resumen '!B19</f>
        <v>  ING</v>
      </c>
      <c r="D18" s="85">
        <f>'Resumen '!G19</f>
        <v>9.0142</v>
      </c>
      <c r="E18" s="86">
        <f>Comisiones!E19</f>
        <v>1.61</v>
      </c>
      <c r="F18" s="80">
        <f t="shared" si="0"/>
        <v>7.4042</v>
      </c>
      <c r="H18" s="68"/>
      <c r="I18" s="63"/>
      <c r="J18" s="63"/>
    </row>
    <row r="19" spans="3:10" ht="21" customHeight="1">
      <c r="C19" s="79" t="str">
        <f>'Resumen '!B20</f>
        <v>  Invercap</v>
      </c>
      <c r="D19" s="85">
        <f>'Resumen '!G20</f>
        <v>6.5787</v>
      </c>
      <c r="E19" s="86">
        <f>Comisiones!E20</f>
        <v>1.73</v>
      </c>
      <c r="F19" s="80">
        <f t="shared" si="0"/>
        <v>4.848700000000001</v>
      </c>
      <c r="H19" s="68"/>
      <c r="I19" s="63"/>
      <c r="J19" s="63"/>
    </row>
    <row r="20" spans="3:10" ht="21" customHeight="1">
      <c r="C20" s="79" t="str">
        <f>'Resumen '!B21</f>
        <v>  Metlife</v>
      </c>
      <c r="D20" s="85">
        <f>'Resumen '!G21</f>
        <v>7.6066</v>
      </c>
      <c r="E20" s="86">
        <f>Comisiones!E21</f>
        <v>1.74</v>
      </c>
      <c r="F20" s="80">
        <f t="shared" si="0"/>
        <v>5.8666</v>
      </c>
      <c r="H20" s="68"/>
      <c r="I20" s="63"/>
      <c r="J20" s="63"/>
    </row>
    <row r="21" spans="3:10" ht="21" customHeight="1">
      <c r="C21" s="79" t="str">
        <f>'Resumen '!B22</f>
        <v>  Principal</v>
      </c>
      <c r="D21" s="85">
        <f>'Resumen '!G22</f>
        <v>7.1575</v>
      </c>
      <c r="E21" s="86">
        <f>Comisiones!E22</f>
        <v>1.79</v>
      </c>
      <c r="F21" s="80">
        <f t="shared" si="0"/>
        <v>5.3675</v>
      </c>
      <c r="H21" s="68"/>
      <c r="I21" s="63"/>
      <c r="J21" s="63"/>
    </row>
    <row r="22" spans="3:10" ht="21" customHeight="1">
      <c r="C22" s="79" t="str">
        <f>'Resumen '!B23</f>
        <v>  Profuturo GNP</v>
      </c>
      <c r="D22" s="85">
        <f>'Resumen '!G23</f>
        <v>5.8724</v>
      </c>
      <c r="E22" s="86">
        <f>Comisiones!E23</f>
        <v>1.7</v>
      </c>
      <c r="F22" s="80">
        <f t="shared" si="0"/>
        <v>4.1724</v>
      </c>
      <c r="H22" s="68"/>
      <c r="I22" s="63"/>
      <c r="J22" s="63"/>
    </row>
    <row r="23" spans="3:10" ht="21" customHeight="1" thickBot="1">
      <c r="C23" s="81" t="str">
        <f>'Resumen '!B24</f>
        <v>  XXI</v>
      </c>
      <c r="D23" s="82">
        <f>'Resumen '!G24</f>
        <v>7.5547</v>
      </c>
      <c r="E23" s="83">
        <f>Comisiones!E24</f>
        <v>1.42</v>
      </c>
      <c r="F23" s="84">
        <f t="shared" si="0"/>
        <v>6.1347000000000005</v>
      </c>
      <c r="H23" s="68"/>
      <c r="I23" s="63"/>
      <c r="J23" s="63"/>
    </row>
    <row r="24" spans="1:10" ht="15.75" customHeight="1">
      <c r="A24" s="36"/>
      <c r="B24" s="36"/>
      <c r="C24" s="105" t="s">
        <v>19</v>
      </c>
      <c r="D24" s="105"/>
      <c r="E24" s="105"/>
      <c r="F24" s="36"/>
      <c r="G24" s="36"/>
      <c r="H24" s="36"/>
      <c r="I24" s="63"/>
      <c r="J24" s="63"/>
    </row>
    <row r="25" spans="2:7" ht="15">
      <c r="B25" s="103" t="s">
        <v>17</v>
      </c>
      <c r="C25" s="103"/>
      <c r="D25" s="103"/>
      <c r="E25" s="19"/>
      <c r="F25" s="19"/>
      <c r="G25" s="20"/>
    </row>
    <row r="26" spans="2:8" ht="15">
      <c r="B26" s="112" t="s">
        <v>3</v>
      </c>
      <c r="C26" s="112"/>
      <c r="D26" s="112"/>
      <c r="E26" s="112"/>
      <c r="F26" s="112"/>
      <c r="G26" s="112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6" t="s">
        <v>4</v>
      </c>
      <c r="C30" s="116"/>
      <c r="D30" s="116"/>
      <c r="E30" s="22"/>
      <c r="F30" s="23"/>
      <c r="G30" s="22"/>
    </row>
    <row r="31" spans="2:7" ht="15">
      <c r="B31" s="115" t="s">
        <v>5</v>
      </c>
      <c r="C31" s="115"/>
      <c r="D31" s="115"/>
      <c r="E31" s="24"/>
      <c r="F31" s="23"/>
      <c r="G31" s="22"/>
    </row>
    <row r="32" spans="2:7" ht="15">
      <c r="B32" s="115" t="s">
        <v>6</v>
      </c>
      <c r="C32" s="115"/>
      <c r="D32" s="115"/>
      <c r="E32" s="23"/>
      <c r="F32" s="23"/>
      <c r="G32" s="22"/>
    </row>
    <row r="33" spans="2:7" ht="30.75" customHeight="1">
      <c r="B33" s="111" t="s">
        <v>21</v>
      </c>
      <c r="C33" s="111"/>
      <c r="D33" s="111"/>
      <c r="E33" s="111"/>
      <c r="F33" s="111"/>
      <c r="G33" s="111"/>
    </row>
    <row r="36" spans="7:8" ht="15" customHeight="1">
      <c r="G36" s="115"/>
      <c r="H36" s="115"/>
    </row>
    <row r="66" ht="12" customHeight="1"/>
  </sheetData>
  <sheetProtection/>
  <mergeCells count="11">
    <mergeCell ref="A6:H6"/>
    <mergeCell ref="C24:E24"/>
    <mergeCell ref="B31:D31"/>
    <mergeCell ref="B32:D32"/>
    <mergeCell ref="B33:G33"/>
    <mergeCell ref="G36:H36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2010-09-24T00:06:32Z</cp:lastPrinted>
  <dcterms:created xsi:type="dcterms:W3CDTF">2010-08-19T15:18:47Z</dcterms:created>
  <dcterms:modified xsi:type="dcterms:W3CDTF">2011-02-03T19:50:15Z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