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35" windowHeight="11715" activeTab="0"/>
  </bookViews>
  <sheets>
    <sheet name="Portada " sheetId="1" r:id="rId1"/>
    <sheet name="Resumen " sheetId="2" state="hidden" r:id="rId2"/>
    <sheet name="Comisiones" sheetId="3" state="hidden" r:id="rId3"/>
    <sheet name="Rendimiento siefores B 1" sheetId="4" r:id="rId4"/>
    <sheet name="Rendimiento siefores B 2" sheetId="5" r:id="rId5"/>
    <sheet name="Rendimiento siefores B 3" sheetId="6" r:id="rId6"/>
    <sheet name="Rendimiento siefores B 4" sheetId="7" r:id="rId7"/>
    <sheet name="Rendimiento siefores B 5" sheetId="8" r:id="rId8"/>
  </sheets>
  <definedNames>
    <definedName name="_xlnm.Print_Area" localSheetId="0">'Portada '!$A$1:$L$37</definedName>
    <definedName name="_xlnm.Print_Area" localSheetId="1">'Resumen '!$A$1:$H$43</definedName>
  </definedNames>
  <calcPr fullCalcOnLoad="1"/>
</workbook>
</file>

<file path=xl/sharedStrings.xml><?xml version="1.0" encoding="utf-8"?>
<sst xmlns="http://schemas.openxmlformats.org/spreadsheetml/2006/main" count="186" uniqueCount="78">
  <si>
    <t>Cuadros Comparativos de las Administradoras de Fondos par el Retiro (AFORE)</t>
  </si>
  <si>
    <t>Información Sobre:</t>
  </si>
  <si>
    <t>Afore</t>
  </si>
  <si>
    <t>Nota: El cálculo de los rendimientos considera la metodología descrita en la Circular CONSAR 71-1.</t>
  </si>
  <si>
    <t xml:space="preserve">Notas: </t>
  </si>
  <si>
    <t xml:space="preserve">     Las cifras son porcentajes de rendimientos nominales en términos anualizados.</t>
  </si>
  <si>
    <t xml:space="preserve">     El rendimiento observado en el pasado no es garantía del desempeño futuro.</t>
  </si>
  <si>
    <r>
      <t>1</t>
    </r>
    <r>
      <rPr>
        <sz val="9"/>
        <rFont val="Calibri"/>
        <family val="2"/>
      </rPr>
      <t xml:space="preserve"> Es el rendimiento que obtuvieron los activos de las Siefores antes del cobro de comisiones.</t>
    </r>
  </si>
  <si>
    <r>
      <t>2</t>
    </r>
    <r>
      <rPr>
        <sz val="9"/>
        <rFont val="Calibri"/>
        <family val="2"/>
      </rPr>
      <t xml:space="preserve"> Promedio ponderado por el valor de los activos netos de las Siefores.</t>
    </r>
  </si>
  <si>
    <t>Administradoras de Fondos para el Retiro "AFORES"</t>
  </si>
  <si>
    <t>Regresar</t>
  </si>
  <si>
    <t>Siefore Básica 1</t>
  </si>
  <si>
    <t>Siefore Básica 2</t>
  </si>
  <si>
    <t>Siefore Básica 3</t>
  </si>
  <si>
    <t>Siefore Básica 4</t>
  </si>
  <si>
    <t>Siefore Básica 5</t>
  </si>
  <si>
    <r>
      <t xml:space="preserve">Promedio del sistema </t>
    </r>
    <r>
      <rPr>
        <b/>
        <vertAlign val="superscript"/>
        <sz val="11"/>
        <color indexed="8"/>
        <rFont val="Calibri"/>
        <family val="2"/>
      </rPr>
      <t xml:space="preserve">2 </t>
    </r>
  </si>
  <si>
    <t>Cifras preliminares</t>
  </si>
  <si>
    <t>(Últimos 36 meses)</t>
  </si>
  <si>
    <r>
      <t xml:space="preserve">FUENTE: </t>
    </r>
    <r>
      <rPr>
        <sz val="10"/>
        <color indexed="8"/>
        <rFont val="Calibri"/>
        <family val="2"/>
      </rPr>
      <t>Consar</t>
    </r>
  </si>
  <si>
    <t>Cuadros Comparativos de las Administradoras de Fondos para el Retiro (AFORE)</t>
  </si>
  <si>
    <t>SIEFORE: Sociedades de Inversión Especializadas en Fondos de Ahorro para el Retiro. Es la entidad financiera a través de la cual, las AFORES invierten el ahorro de los trabajadores.</t>
  </si>
  <si>
    <t>Rendimientos de las Siefores Básicas</t>
  </si>
  <si>
    <t>Rendimientos de las Siefores Básicas 1</t>
  </si>
  <si>
    <r>
      <t>Rendimiento Bruto</t>
    </r>
    <r>
      <rPr>
        <b/>
        <vertAlign val="superscript"/>
        <sz val="11"/>
        <color indexed="8"/>
        <rFont val="Calibri"/>
        <family val="2"/>
      </rPr>
      <t>1</t>
    </r>
  </si>
  <si>
    <r>
      <t>Comisión</t>
    </r>
    <r>
      <rPr>
        <b/>
        <vertAlign val="superscript"/>
        <sz val="11"/>
        <color indexed="8"/>
        <rFont val="Calibri"/>
        <family val="2"/>
      </rPr>
      <t>2</t>
    </r>
  </si>
  <si>
    <r>
      <t>Rendimiento Neto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</si>
  <si>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3 </t>
    </r>
    <r>
      <rPr>
        <sz val="9"/>
        <rFont val="Calibri"/>
        <family val="2"/>
      </rPr>
      <t>El Rendimiento Neto resulta de la resta del Rendimiento Bruto menos la Comisión.</t>
    </r>
  </si>
  <si>
    <r>
      <t xml:space="preserve">2 </t>
    </r>
    <r>
      <rPr>
        <sz val="9"/>
        <rFont val="Calibri"/>
        <family val="2"/>
      </rPr>
      <t>Comisión Vigente.</t>
    </r>
  </si>
  <si>
    <r>
      <t>Cuadro Resumen de los Rendimientos Brutos de las Siefores Básicas</t>
    </r>
    <r>
      <rPr>
        <b/>
        <vertAlign val="superscript"/>
        <sz val="12"/>
        <color indexed="8"/>
        <rFont val="Calibri"/>
        <family val="2"/>
      </rPr>
      <t>1</t>
    </r>
  </si>
  <si>
    <t>1. Rendimientos de las Siefores Básicas 1</t>
  </si>
  <si>
    <t>2. Rendimientos de las Siefores Básicas 2</t>
  </si>
  <si>
    <t>3. Rendimientos de las Siefores Básicas 3</t>
  </si>
  <si>
    <t>4. Rendimientos de las Siefores Básicas 4</t>
  </si>
  <si>
    <t>5. Rendimientos de las Siefores Básicas 5</t>
  </si>
  <si>
    <t xml:space="preserve">Siefore Básica SB1 </t>
  </si>
  <si>
    <t xml:space="preserve">Siefore Básica SB2 </t>
  </si>
  <si>
    <t xml:space="preserve">Siefore Básica SB3 </t>
  </si>
  <si>
    <t xml:space="preserve">Siefore Básica SB4 </t>
  </si>
  <si>
    <t>Siefore Básica SB5</t>
  </si>
  <si>
    <t>Comisiones de las Siefores Básicas</t>
  </si>
  <si>
    <t>Porcentaje Anual Sobre Saldo</t>
  </si>
  <si>
    <t>Afirme Bajío</t>
  </si>
  <si>
    <t>Azteca</t>
  </si>
  <si>
    <t>Banamex</t>
  </si>
  <si>
    <t>Bancomer</t>
  </si>
  <si>
    <t>Banorte Generali</t>
  </si>
  <si>
    <t>Coppel</t>
  </si>
  <si>
    <t>HSBC</t>
  </si>
  <si>
    <t>Inbursa</t>
  </si>
  <si>
    <t>ING</t>
  </si>
  <si>
    <t>Invercap</t>
  </si>
  <si>
    <t>MetLife</t>
  </si>
  <si>
    <t>Principal</t>
  </si>
  <si>
    <t>Profuturo GNP</t>
  </si>
  <si>
    <t>XXI</t>
  </si>
  <si>
    <t>Metlife</t>
  </si>
  <si>
    <t>PensionISSSTE*</t>
  </si>
  <si>
    <t xml:space="preserve">* En el caso de PensionISSSTE, no se completan los 36 meses requeridos para el análisis comparativo, toda vez que sus SIEFORES empezaron a operar </t>
  </si>
  <si>
    <t xml:space="preserve">de los rendimientos de gestión del tercil intermedio del grupo de SIEFORE Básica correspondiente. </t>
  </si>
  <si>
    <t xml:space="preserve">Es sumamente importante destacar que los rendimientos utilizados para completar la serie coinciden con un periodo caracterizado por la extraordinaria </t>
  </si>
  <si>
    <t>volatilidad generada por la crisis financiera internacional de 2008. Esta situación causa que los rendimientos obtenidos con la metodología mencionada</t>
  </si>
  <si>
    <t xml:space="preserve"> sean menores a los que efectivamente ha registrado PensionISSSTE desde que administra los recursos de sus afiliados. </t>
  </si>
  <si>
    <t xml:space="preserve">Para consultar un comparativo de los resultados de PensionISSSTE utilizando los rendimientos generados por las SIEFORES que opera, ver las secciones de </t>
  </si>
  <si>
    <t>PANORAMA GENERAL DE SAR o COMPARA A LAS AFORES.</t>
  </si>
  <si>
    <t>PensionISSSTE</t>
  </si>
  <si>
    <r>
      <t>FUENTE:</t>
    </r>
    <r>
      <rPr>
        <sz val="10"/>
        <rFont val="Calibri"/>
        <family val="2"/>
      </rPr>
      <t xml:space="preserve"> Consar</t>
    </r>
  </si>
  <si>
    <t>Las cifras son porcentajes de rendimientos nominales en términos anualizados.</t>
  </si>
  <si>
    <t>El rendimiento observado en el pasado no es garantía del desempeño futuro.</t>
  </si>
  <si>
    <t xml:space="preserve">El cálculo de los rendimientos considera la metodología descrita en la Circular CONSAR 71-1, aprobada por la Junta de Gobierno de la CONSAR y publicada en el Diario Oficial de la Federación el 30 de diciembre de 2007. </t>
  </si>
  <si>
    <t>(Agosto de 2011)</t>
  </si>
  <si>
    <t xml:space="preserve">a partir de diciembre de 2008. Por ello es necesario completar la serie de rendimientos (del 31 de agosto al 4 de diciembre de 2008) utilizando el promedio </t>
  </si>
  <si>
    <r>
      <t>a partir de diciembre de 2008. Por ello es necesario completar la serie de rendimientos (</t>
    </r>
    <r>
      <rPr>
        <sz val="9"/>
        <rFont val="Calibri"/>
        <family val="2"/>
      </rPr>
      <t>del 31 de agosto al 4 de diciembre de 2008</t>
    </r>
    <r>
      <rPr>
        <sz val="9"/>
        <color indexed="13"/>
        <rFont val="Calibri"/>
        <family val="2"/>
      </rPr>
      <t>)</t>
    </r>
    <r>
      <rPr>
        <sz val="9"/>
        <rFont val="Calibri"/>
        <family val="2"/>
      </rPr>
      <t xml:space="preserve"> utilizando el promedio </t>
    </r>
  </si>
  <si>
    <r>
      <t>a partir de diciembre de 2008. Por ello es necesario completar la serie de rendimientos (</t>
    </r>
    <r>
      <rPr>
        <sz val="9"/>
        <rFont val="Calibri"/>
        <family val="2"/>
      </rPr>
      <t xml:space="preserve">del 31 de agosto al 4 de diciembre de 2008) utilizando el promedio </t>
    </r>
  </si>
  <si>
    <t>Rendimientos de las Siefores Básicas 2</t>
  </si>
  <si>
    <t>Rendimientos de las Siefores Básicas 3</t>
  </si>
  <si>
    <t>Rendimientos de las Siefores Básicas 4</t>
  </si>
  <si>
    <t>Rendimientos de las Siefores Básicas 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</si>
</sst>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_(* #,##0.0_);_(* \(#,##0.0\);_(* &quot;-&quot;_);_(@_)"/>
    <numFmt numFmtId="167" formatCode="_(* #,##0.00_);_(* \(#,##0.00\);_(* &quot;-&quot;??_);_(@_)"/>
    <numFmt numFmtId="168" formatCode="###,###,##0.00"/>
    <numFmt numFmtId="169" formatCode="_-[$€-2]* #,##0.00_-;\-[$€-2]* #,##0.00_-;_-[$€-2]* &quot;-&quot;??_-"/>
    <numFmt numFmtId="170" formatCode="_(* #,##0.0_);_(* \(#,##0.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9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0"/>
      <name val="Calibri"/>
      <family val="2"/>
    </font>
    <font>
      <sz val="9"/>
      <color indexed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0"/>
      <color theme="1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48" applyFon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9" fillId="33" borderId="18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left" vertical="center"/>
    </xf>
    <xf numFmtId="0" fontId="4" fillId="34" borderId="0" xfId="67" applyFont="1" applyFill="1" applyBorder="1">
      <alignment/>
      <protection/>
    </xf>
    <xf numFmtId="0" fontId="4" fillId="34" borderId="0" xfId="0" applyFont="1" applyFill="1" applyAlignment="1">
      <alignment/>
    </xf>
    <xf numFmtId="0" fontId="31" fillId="34" borderId="0" xfId="67" applyFont="1" applyFill="1" applyBorder="1" applyAlignment="1">
      <alignment/>
      <protection/>
    </xf>
    <xf numFmtId="0" fontId="4" fillId="34" borderId="0" xfId="0" applyFont="1" applyFill="1" applyBorder="1" applyAlignment="1">
      <alignment/>
    </xf>
    <xf numFmtId="0" fontId="4" fillId="34" borderId="0" xfId="67" applyFont="1" applyFill="1">
      <alignment/>
      <protection/>
    </xf>
    <xf numFmtId="0" fontId="49" fillId="33" borderId="0" xfId="48" applyFill="1" applyBorder="1" applyAlignment="1" applyProtection="1">
      <alignment horizontal="center" wrapText="1"/>
      <protection/>
    </xf>
    <xf numFmtId="0" fontId="49" fillId="33" borderId="0" xfId="48" applyFont="1" applyFill="1" applyBorder="1" applyAlignment="1" applyProtection="1">
      <alignment horizontal="center" wrapText="1"/>
      <protection/>
    </xf>
    <xf numFmtId="0" fontId="32" fillId="33" borderId="0" xfId="63" applyFont="1" applyFill="1">
      <alignment/>
      <protection/>
    </xf>
    <xf numFmtId="0" fontId="33" fillId="33" borderId="0" xfId="63" applyFont="1" applyFill="1">
      <alignment/>
      <protection/>
    </xf>
    <xf numFmtId="0" fontId="59" fillId="33" borderId="19" xfId="63" applyFont="1" applyFill="1" applyBorder="1" applyAlignment="1">
      <alignment horizontal="center" vertical="center"/>
      <protection/>
    </xf>
    <xf numFmtId="0" fontId="59" fillId="33" borderId="19" xfId="63" applyFont="1" applyFill="1" applyBorder="1" applyAlignment="1">
      <alignment horizontal="center" vertical="center" wrapText="1"/>
      <protection/>
    </xf>
    <xf numFmtId="0" fontId="4" fillId="33" borderId="0" xfId="63" applyFont="1" applyFill="1" applyAlignment="1">
      <alignment vertical="center" wrapText="1"/>
      <protection/>
    </xf>
    <xf numFmtId="0" fontId="4" fillId="33" borderId="0" xfId="63" applyFont="1" applyFill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59" fillId="33" borderId="0" xfId="0" applyFont="1" applyFill="1" applyBorder="1" applyAlignment="1">
      <alignment horizontal="center" wrapText="1"/>
    </xf>
    <xf numFmtId="0" fontId="32" fillId="33" borderId="0" xfId="63" applyFont="1" applyFill="1" applyBorder="1" applyAlignment="1">
      <alignment vertical="center" wrapText="1"/>
      <protection/>
    </xf>
    <xf numFmtId="2" fontId="0" fillId="33" borderId="20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59" fillId="33" borderId="19" xfId="0" applyNumberFormat="1" applyFont="1" applyFill="1" applyBorder="1" applyAlignment="1">
      <alignment horizontal="center" vertical="center"/>
    </xf>
    <xf numFmtId="0" fontId="4" fillId="33" borderId="0" xfId="67" applyFont="1" applyFill="1" applyBorder="1">
      <alignment/>
      <protection/>
    </xf>
    <xf numFmtId="0" fontId="4" fillId="33" borderId="0" xfId="0" applyFont="1" applyFill="1" applyAlignment="1">
      <alignment/>
    </xf>
    <xf numFmtId="0" fontId="31" fillId="33" borderId="0" xfId="67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4" fillId="33" borderId="0" xfId="67" applyFont="1" applyFill="1">
      <alignment/>
      <protection/>
    </xf>
    <xf numFmtId="165" fontId="4" fillId="33" borderId="0" xfId="0" applyNumberFormat="1" applyFont="1" applyFill="1" applyBorder="1" applyAlignment="1">
      <alignment/>
    </xf>
    <xf numFmtId="0" fontId="63" fillId="33" borderId="0" xfId="0" applyFont="1" applyFill="1" applyBorder="1" applyAlignment="1">
      <alignment horizontal="left"/>
    </xf>
    <xf numFmtId="0" fontId="35" fillId="33" borderId="0" xfId="63" applyFont="1" applyFill="1" applyAlignment="1">
      <alignment vertical="center"/>
      <protection/>
    </xf>
    <xf numFmtId="0" fontId="59" fillId="33" borderId="21" xfId="0" applyFont="1" applyFill="1" applyBorder="1" applyAlignment="1">
      <alignment horizontal="left" vertical="center" wrapText="1"/>
    </xf>
    <xf numFmtId="2" fontId="0" fillId="33" borderId="21" xfId="0" applyNumberForma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 wrapText="1"/>
    </xf>
    <xf numFmtId="0" fontId="49" fillId="0" borderId="0" xfId="48" applyAlignment="1" applyProtection="1">
      <alignment horizontal="center"/>
      <protection/>
    </xf>
    <xf numFmtId="0" fontId="4" fillId="33" borderId="0" xfId="63" applyFont="1" applyFill="1">
      <alignment/>
      <protection/>
    </xf>
    <xf numFmtId="0" fontId="4" fillId="34" borderId="0" xfId="67" applyFont="1" applyFill="1" applyAlignment="1">
      <alignment horizontal="left"/>
      <protection/>
    </xf>
    <xf numFmtId="0" fontId="59" fillId="33" borderId="22" xfId="0" applyFont="1" applyFill="1" applyBorder="1" applyAlignment="1">
      <alignment horizontal="left" vertical="center" wrapText="1"/>
    </xf>
    <xf numFmtId="2" fontId="32" fillId="33" borderId="22" xfId="51" applyNumberFormat="1" applyFont="1" applyFill="1" applyBorder="1" applyAlignment="1" applyProtection="1">
      <alignment horizontal="center" vertical="center"/>
      <protection/>
    </xf>
    <xf numFmtId="0" fontId="35" fillId="33" borderId="0" xfId="0" applyFont="1" applyFill="1" applyAlignment="1">
      <alignment/>
    </xf>
    <xf numFmtId="0" fontId="8" fillId="33" borderId="0" xfId="0" applyFont="1" applyFill="1" applyAlignment="1">
      <alignment/>
    </xf>
    <xf numFmtId="2" fontId="32" fillId="33" borderId="22" xfId="0" applyNumberFormat="1" applyFont="1" applyFill="1" applyBorder="1" applyAlignment="1">
      <alignment horizontal="center" vertical="center"/>
    </xf>
    <xf numFmtId="2" fontId="32" fillId="33" borderId="22" xfId="63" applyNumberFormat="1" applyFont="1" applyFill="1" applyBorder="1" applyAlignment="1">
      <alignment horizontal="center" vertical="center"/>
      <protection/>
    </xf>
    <xf numFmtId="0" fontId="33" fillId="33" borderId="0" xfId="0" applyFont="1" applyFill="1" applyBorder="1" applyAlignment="1">
      <alignment horizontal="center" vertical="center" wrapText="1"/>
    </xf>
    <xf numFmtId="0" fontId="32" fillId="33" borderId="0" xfId="63" applyFont="1" applyFill="1" applyBorder="1">
      <alignment/>
      <protection/>
    </xf>
    <xf numFmtId="0" fontId="59" fillId="33" borderId="22" xfId="0" applyFont="1" applyFill="1" applyBorder="1" applyAlignment="1">
      <alignment vertical="center" wrapText="1"/>
    </xf>
    <xf numFmtId="0" fontId="59" fillId="33" borderId="0" xfId="63" applyFont="1" applyFill="1" applyBorder="1" applyAlignment="1">
      <alignment horizontal="center" vertical="center" wrapText="1"/>
      <protection/>
    </xf>
    <xf numFmtId="2" fontId="32" fillId="33" borderId="0" xfId="63" applyNumberFormat="1" applyFont="1" applyFill="1" applyBorder="1">
      <alignment/>
      <protection/>
    </xf>
    <xf numFmtId="0" fontId="3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9" fillId="33" borderId="0" xfId="48" applyFill="1" applyAlignment="1" applyProtection="1">
      <alignment horizontal="center"/>
      <protection/>
    </xf>
    <xf numFmtId="0" fontId="33" fillId="33" borderId="19" xfId="0" applyFont="1" applyFill="1" applyBorder="1" applyAlignment="1">
      <alignment horizontal="center" vertical="center" wrapText="1"/>
    </xf>
    <xf numFmtId="14" fontId="8" fillId="33" borderId="0" xfId="0" applyNumberFormat="1" applyFont="1" applyFill="1" applyAlignment="1">
      <alignment/>
    </xf>
    <xf numFmtId="0" fontId="59" fillId="33" borderId="20" xfId="0" applyFont="1" applyFill="1" applyBorder="1" applyAlignment="1">
      <alignment horizontal="left" vertical="center" wrapText="1"/>
    </xf>
    <xf numFmtId="2" fontId="32" fillId="33" borderId="20" xfId="63" applyNumberFormat="1" applyFont="1" applyFill="1" applyBorder="1" applyAlignment="1">
      <alignment horizontal="center" vertical="center"/>
      <protection/>
    </xf>
    <xf numFmtId="0" fontId="59" fillId="33" borderId="23" xfId="0" applyFont="1" applyFill="1" applyBorder="1" applyAlignment="1">
      <alignment horizontal="left" vertical="center" wrapText="1"/>
    </xf>
    <xf numFmtId="2" fontId="32" fillId="33" borderId="23" xfId="51" applyNumberFormat="1" applyFont="1" applyFill="1" applyBorder="1" applyAlignment="1" applyProtection="1">
      <alignment horizontal="center" vertical="center"/>
      <protection/>
    </xf>
    <xf numFmtId="2" fontId="32" fillId="33" borderId="23" xfId="0" applyNumberFormat="1" applyFont="1" applyFill="1" applyBorder="1" applyAlignment="1">
      <alignment horizontal="center" vertical="center"/>
    </xf>
    <xf numFmtId="2" fontId="32" fillId="33" borderId="23" xfId="63" applyNumberFormat="1" applyFont="1" applyFill="1" applyBorder="1" applyAlignment="1">
      <alignment horizontal="center" vertical="center"/>
      <protection/>
    </xf>
    <xf numFmtId="2" fontId="32" fillId="33" borderId="20" xfId="51" applyNumberFormat="1" applyFont="1" applyFill="1" applyBorder="1" applyAlignment="1" applyProtection="1">
      <alignment horizontal="center" vertical="center"/>
      <protection/>
    </xf>
    <xf numFmtId="2" fontId="32" fillId="33" borderId="20" xfId="0" applyNumberFormat="1" applyFont="1" applyFill="1" applyBorder="1" applyAlignment="1">
      <alignment horizontal="center" vertical="center"/>
    </xf>
    <xf numFmtId="0" fontId="59" fillId="33" borderId="24" xfId="63" applyFont="1" applyFill="1" applyBorder="1" applyAlignment="1">
      <alignment horizontal="center" vertical="center"/>
      <protection/>
    </xf>
    <xf numFmtId="0" fontId="59" fillId="33" borderId="24" xfId="63" applyFont="1" applyFill="1" applyBorder="1" applyAlignment="1">
      <alignment horizontal="center" vertical="center" wrapText="1"/>
      <protection/>
    </xf>
    <xf numFmtId="0" fontId="59" fillId="33" borderId="20" xfId="0" applyFont="1" applyFill="1" applyBorder="1" applyAlignment="1">
      <alignment vertical="center" wrapText="1"/>
    </xf>
    <xf numFmtId="0" fontId="59" fillId="33" borderId="23" xfId="0" applyFont="1" applyFill="1" applyBorder="1" applyAlignment="1">
      <alignment vertical="center" wrapText="1"/>
    </xf>
    <xf numFmtId="0" fontId="4" fillId="33" borderId="0" xfId="67" applyFont="1" applyFill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>
      <alignment/>
    </xf>
    <xf numFmtId="168" fontId="64" fillId="0" borderId="22" xfId="0" applyNumberFormat="1" applyFont="1" applyFill="1" applyBorder="1" applyAlignment="1">
      <alignment horizontal="center" vertical="center"/>
    </xf>
    <xf numFmtId="168" fontId="64" fillId="0" borderId="20" xfId="0" applyNumberFormat="1" applyFont="1" applyFill="1" applyBorder="1" applyAlignment="1">
      <alignment horizontal="center" vertical="center"/>
    </xf>
    <xf numFmtId="168" fontId="64" fillId="0" borderId="23" xfId="0" applyNumberFormat="1" applyFont="1" applyFill="1" applyBorder="1" applyAlignment="1">
      <alignment horizontal="center" vertical="center"/>
    </xf>
    <xf numFmtId="0" fontId="65" fillId="33" borderId="22" xfId="0" applyNumberFormat="1" applyFont="1" applyFill="1" applyBorder="1" applyAlignment="1">
      <alignment horizontal="left" vertical="center"/>
    </xf>
    <xf numFmtId="168" fontId="66" fillId="33" borderId="22" xfId="0" applyNumberFormat="1" applyFont="1" applyFill="1" applyBorder="1" applyAlignment="1">
      <alignment horizontal="center" vertical="center"/>
    </xf>
    <xf numFmtId="0" fontId="65" fillId="33" borderId="20" xfId="0" applyNumberFormat="1" applyFont="1" applyFill="1" applyBorder="1" applyAlignment="1">
      <alignment horizontal="left" vertical="center"/>
    </xf>
    <xf numFmtId="168" fontId="66" fillId="33" borderId="20" xfId="0" applyNumberFormat="1" applyFont="1" applyFill="1" applyBorder="1" applyAlignment="1">
      <alignment horizontal="center" vertical="center"/>
    </xf>
    <xf numFmtId="0" fontId="65" fillId="33" borderId="23" xfId="0" applyNumberFormat="1" applyFont="1" applyFill="1" applyBorder="1" applyAlignment="1">
      <alignment horizontal="left" vertical="center"/>
    </xf>
    <xf numFmtId="168" fontId="66" fillId="33" borderId="23" xfId="0" applyNumberFormat="1" applyFont="1" applyFill="1" applyBorder="1" applyAlignment="1">
      <alignment horizontal="center" vertical="center"/>
    </xf>
    <xf numFmtId="0" fontId="35" fillId="33" borderId="24" xfId="67" applyFont="1" applyFill="1" applyBorder="1" applyAlignment="1">
      <alignment/>
      <protection/>
    </xf>
    <xf numFmtId="0" fontId="4" fillId="33" borderId="0" xfId="67" applyFont="1" applyFill="1" applyAlignment="1" applyProtection="1">
      <alignment horizontal="left" vertical="center" wrapText="1"/>
      <protection locked="0"/>
    </xf>
    <xf numFmtId="0" fontId="4" fillId="34" borderId="0" xfId="67" applyFont="1" applyFill="1" applyAlignment="1">
      <alignment horizontal="left"/>
      <protection/>
    </xf>
    <xf numFmtId="2" fontId="32" fillId="33" borderId="21" xfId="51" applyNumberFormat="1" applyFont="1" applyFill="1" applyBorder="1" applyAlignment="1" applyProtection="1">
      <alignment horizontal="center" vertical="center"/>
      <protection/>
    </xf>
    <xf numFmtId="2" fontId="32" fillId="33" borderId="21" xfId="0" applyNumberFormat="1" applyFont="1" applyFill="1" applyBorder="1" applyAlignment="1">
      <alignment horizontal="center" vertical="center"/>
    </xf>
    <xf numFmtId="0" fontId="49" fillId="33" borderId="0" xfId="48" applyFill="1" applyBorder="1" applyAlignment="1" applyProtection="1">
      <alignment vertical="center"/>
      <protection/>
    </xf>
    <xf numFmtId="0" fontId="67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 vertical="center"/>
    </xf>
    <xf numFmtId="0" fontId="49" fillId="0" borderId="0" xfId="48" applyAlignment="1" applyProtection="1">
      <alignment vertical="center"/>
      <protection/>
    </xf>
    <xf numFmtId="0" fontId="4" fillId="33" borderId="0" xfId="67" applyFont="1" applyFill="1" applyBorder="1" applyAlignment="1">
      <alignment horizontal="left"/>
      <protection/>
    </xf>
    <xf numFmtId="0" fontId="4" fillId="33" borderId="0" xfId="67" applyFont="1" applyFill="1" applyAlignment="1">
      <alignment/>
      <protection/>
    </xf>
    <xf numFmtId="0" fontId="61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wrapText="1"/>
    </xf>
    <xf numFmtId="0" fontId="35" fillId="33" borderId="0" xfId="63" applyFont="1" applyFill="1" applyAlignment="1">
      <alignment horizontal="justify" vertical="center" wrapText="1"/>
      <protection/>
    </xf>
    <xf numFmtId="0" fontId="8" fillId="33" borderId="0" xfId="63" applyFont="1" applyFill="1" applyAlignment="1">
      <alignment horizontal="justify" vertical="center" wrapText="1"/>
      <protection/>
    </xf>
    <xf numFmtId="0" fontId="4" fillId="33" borderId="0" xfId="67" applyFont="1" applyFill="1" applyBorder="1" applyAlignment="1">
      <alignment horizontal="justify"/>
      <protection/>
    </xf>
    <xf numFmtId="0" fontId="4" fillId="33" borderId="0" xfId="67" applyFont="1" applyFill="1" applyAlignment="1" applyProtection="1">
      <alignment horizontal="left" vertical="center" wrapText="1"/>
      <protection locked="0"/>
    </xf>
    <xf numFmtId="0" fontId="5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" fillId="34" borderId="0" xfId="67" applyFont="1" applyFill="1" applyAlignment="1">
      <alignment horizontal="left" vertical="top" wrapText="1"/>
      <protection/>
    </xf>
    <xf numFmtId="0" fontId="4" fillId="34" borderId="0" xfId="67" applyFont="1" applyFill="1" applyAlignment="1">
      <alignment horizontal="left"/>
      <protection/>
    </xf>
    <xf numFmtId="0" fontId="4" fillId="34" borderId="0" xfId="67" applyFont="1" applyFill="1" applyAlignment="1">
      <alignment horizontal="left" vertical="center" wrapText="1"/>
      <protection/>
    </xf>
    <xf numFmtId="0" fontId="35" fillId="33" borderId="0" xfId="67" applyFont="1" applyFill="1" applyBorder="1" applyAlignment="1">
      <alignment horizontal="justify"/>
      <protection/>
    </xf>
    <xf numFmtId="0" fontId="39" fillId="33" borderId="0" xfId="63" applyFont="1" applyFill="1" applyAlignment="1">
      <alignment horizontal="center" vertical="center" wrapText="1"/>
      <protection/>
    </xf>
    <xf numFmtId="0" fontId="40" fillId="33" borderId="0" xfId="63" applyFont="1" applyFill="1" applyAlignment="1">
      <alignment horizontal="center" vertical="center" wrapText="1"/>
      <protection/>
    </xf>
    <xf numFmtId="0" fontId="4" fillId="34" borderId="0" xfId="67" applyFont="1" applyFill="1" applyBorder="1" applyAlignment="1">
      <alignment horizontal="left"/>
      <protection/>
    </xf>
    <xf numFmtId="0" fontId="41" fillId="33" borderId="0" xfId="63" applyFont="1" applyFill="1" applyAlignment="1">
      <alignment horizontal="center"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Millares 5" xfId="56"/>
    <cellStyle name="Millares 6" xfId="57"/>
    <cellStyle name="Millares 7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_Hoja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133350</xdr:rowOff>
    </xdr:from>
    <xdr:to>
      <xdr:col>2</xdr:col>
      <xdr:colOff>381000</xdr:colOff>
      <xdr:row>5</xdr:row>
      <xdr:rowOff>57150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333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0</xdr:row>
      <xdr:rowOff>0</xdr:rowOff>
    </xdr:from>
    <xdr:to>
      <xdr:col>7</xdr:col>
      <xdr:colOff>771525</xdr:colOff>
      <xdr:row>6</xdr:row>
      <xdr:rowOff>85725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609600</xdr:colOff>
      <xdr:row>4</xdr:row>
      <xdr:rowOff>190500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8</xdr:col>
      <xdr:colOff>581025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180975</xdr:colOff>
      <xdr:row>5</xdr:row>
      <xdr:rowOff>171450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4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47625</xdr:rowOff>
    </xdr:from>
    <xdr:to>
      <xdr:col>7</xdr:col>
      <xdr:colOff>381000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762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38100</xdr:rowOff>
    </xdr:from>
    <xdr:to>
      <xdr:col>7</xdr:col>
      <xdr:colOff>19050</xdr:colOff>
      <xdr:row>6</xdr:row>
      <xdr:rowOff>142875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66675</xdr:rowOff>
    </xdr:from>
    <xdr:to>
      <xdr:col>7</xdr:col>
      <xdr:colOff>171450</xdr:colOff>
      <xdr:row>6</xdr:row>
      <xdr:rowOff>161925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66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</xdr:row>
      <xdr:rowOff>28575</xdr:rowOff>
    </xdr:from>
    <xdr:to>
      <xdr:col>1</xdr:col>
      <xdr:colOff>790575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95250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E22" sqref="E22:H22"/>
    </sheetView>
  </sheetViews>
  <sheetFormatPr defaultColWidth="11.421875" defaultRowHeight="15"/>
  <cols>
    <col min="1" max="16384" width="11.421875" style="4" customWidth="1"/>
  </cols>
  <sheetData>
    <row r="1" spans="1:12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21">
      <c r="A7" s="5"/>
      <c r="B7" s="94"/>
      <c r="C7" s="94"/>
      <c r="D7" s="94"/>
      <c r="E7" s="94"/>
      <c r="F7" s="94"/>
      <c r="G7" s="94"/>
      <c r="H7" s="94"/>
      <c r="I7" s="94"/>
      <c r="J7" s="94"/>
      <c r="K7" s="94"/>
      <c r="L7" s="7"/>
    </row>
    <row r="8" spans="1:12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8.75">
      <c r="A11" s="5"/>
      <c r="B11" s="95" t="s">
        <v>0</v>
      </c>
      <c r="C11" s="95"/>
      <c r="D11" s="95"/>
      <c r="E11" s="95"/>
      <c r="F11" s="95"/>
      <c r="G11" s="95"/>
      <c r="H11" s="95"/>
      <c r="I11" s="95"/>
      <c r="J11" s="95"/>
      <c r="K11" s="95"/>
      <c r="L11" s="7"/>
    </row>
    <row r="12" spans="1:12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8.75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8.75">
      <c r="A17" s="5"/>
      <c r="B17" s="6"/>
      <c r="C17" s="9" t="s">
        <v>1</v>
      </c>
      <c r="D17" s="6"/>
      <c r="E17" s="6"/>
      <c r="F17" s="6"/>
      <c r="G17" s="6"/>
      <c r="H17" s="6"/>
      <c r="I17" s="6"/>
      <c r="J17" s="6"/>
      <c r="K17" s="6"/>
      <c r="L17" s="7"/>
    </row>
    <row r="18" spans="1:12" ht="18.75">
      <c r="A18" s="5"/>
      <c r="B18" s="6"/>
      <c r="C18" s="6"/>
      <c r="D18" s="6"/>
      <c r="E18" s="9" t="s">
        <v>22</v>
      </c>
      <c r="F18" s="6"/>
      <c r="G18" s="6"/>
      <c r="H18" s="6"/>
      <c r="I18" s="6"/>
      <c r="J18" s="6"/>
      <c r="K18" s="6"/>
      <c r="L18" s="7"/>
    </row>
    <row r="19" spans="1:12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5">
      <c r="A20" s="5"/>
      <c r="B20" s="6"/>
      <c r="C20" s="6"/>
      <c r="D20" s="6"/>
      <c r="E20" s="29"/>
      <c r="F20" s="29"/>
      <c r="G20" s="29"/>
      <c r="H20" s="29"/>
      <c r="I20" s="6"/>
      <c r="J20" s="6"/>
      <c r="K20" s="6"/>
      <c r="L20" s="7"/>
    </row>
    <row r="21" spans="1:12" ht="15">
      <c r="A21" s="5"/>
      <c r="B21" s="6"/>
      <c r="C21" s="6"/>
      <c r="D21" s="6"/>
      <c r="E21" s="93"/>
      <c r="F21" s="93"/>
      <c r="G21" s="93"/>
      <c r="H21" s="93"/>
      <c r="I21" s="6"/>
      <c r="J21" s="6"/>
      <c r="K21" s="6"/>
      <c r="L21" s="7"/>
    </row>
    <row r="22" spans="1:12" ht="15">
      <c r="A22" s="5"/>
      <c r="B22" s="6"/>
      <c r="C22" s="6"/>
      <c r="D22" s="6"/>
      <c r="E22" s="96" t="s">
        <v>30</v>
      </c>
      <c r="F22" s="96"/>
      <c r="G22" s="96"/>
      <c r="H22" s="96"/>
      <c r="I22" s="6"/>
      <c r="J22" s="6"/>
      <c r="K22" s="6"/>
      <c r="L22" s="7"/>
    </row>
    <row r="23" spans="1:12" ht="15">
      <c r="A23" s="5"/>
      <c r="B23" s="6"/>
      <c r="C23" s="6"/>
      <c r="D23" s="6"/>
      <c r="E23" s="93" t="s">
        <v>31</v>
      </c>
      <c r="F23" s="93"/>
      <c r="G23" s="93"/>
      <c r="H23" s="93"/>
      <c r="I23" s="6"/>
      <c r="J23" s="6"/>
      <c r="K23" s="6"/>
      <c r="L23" s="7"/>
    </row>
    <row r="24" spans="1:12" ht="15">
      <c r="A24" s="5"/>
      <c r="B24" s="6"/>
      <c r="C24" s="6"/>
      <c r="D24" s="6"/>
      <c r="E24" s="93" t="s">
        <v>32</v>
      </c>
      <c r="F24" s="93"/>
      <c r="G24" s="93"/>
      <c r="H24" s="93"/>
      <c r="I24" s="6"/>
      <c r="J24" s="6"/>
      <c r="K24" s="6"/>
      <c r="L24" s="7"/>
    </row>
    <row r="25" spans="1:12" ht="15">
      <c r="A25" s="5"/>
      <c r="B25" s="6"/>
      <c r="C25" s="6"/>
      <c r="D25" s="6"/>
      <c r="E25" s="93" t="s">
        <v>33</v>
      </c>
      <c r="F25" s="93"/>
      <c r="G25" s="93"/>
      <c r="H25" s="93"/>
      <c r="I25" s="10"/>
      <c r="J25" s="6"/>
      <c r="K25" s="6"/>
      <c r="L25" s="7"/>
    </row>
    <row r="26" spans="1:12" ht="15">
      <c r="A26" s="5"/>
      <c r="B26" s="6"/>
      <c r="C26" s="6"/>
      <c r="D26" s="6"/>
      <c r="E26" s="93" t="s">
        <v>34</v>
      </c>
      <c r="F26" s="93"/>
      <c r="G26" s="93"/>
      <c r="H26" s="93"/>
      <c r="I26" s="10"/>
      <c r="J26" s="6"/>
      <c r="K26" s="6"/>
      <c r="L26" s="7"/>
    </row>
    <row r="27" spans="1:12" ht="15">
      <c r="A27" s="5"/>
      <c r="B27" s="6"/>
      <c r="C27" s="6"/>
      <c r="D27" s="6"/>
      <c r="E27" s="6"/>
      <c r="F27" s="10"/>
      <c r="G27" s="10"/>
      <c r="H27" s="10"/>
      <c r="I27" s="10"/>
      <c r="J27" s="6"/>
      <c r="K27" s="6"/>
      <c r="L27" s="7"/>
    </row>
    <row r="28" spans="1:12" ht="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5.75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ht="15.75" thickTop="1"/>
  </sheetData>
  <sheetProtection/>
  <mergeCells count="8">
    <mergeCell ref="E25:H25"/>
    <mergeCell ref="E24:H24"/>
    <mergeCell ref="E26:H26"/>
    <mergeCell ref="B7:K7"/>
    <mergeCell ref="B11:K11"/>
    <mergeCell ref="E21:H21"/>
    <mergeCell ref="E22:H22"/>
    <mergeCell ref="E23:H23"/>
  </mergeCells>
  <hyperlinks>
    <hyperlink ref="E23" location="'Rendimiento siefores B 2'!A1" display="3. Rendimiento Bruto de la Siefores Básica 2"/>
    <hyperlink ref="E24" location="'Rendimiento siefores B 3'!A1" display="4. Rendimiento Bruto de la Siefores Básica 3"/>
    <hyperlink ref="E25" location="'Rendimiento siefores B 4'!A1" display="5. Rendimiento Bruto de la Siefores Básica 4"/>
    <hyperlink ref="E26" location="'Rendimiento siefores B 5'!A1" display="6. Rendimiento Bruto de la Siefores Básica 5"/>
    <hyperlink ref="E22" location="'Rendimiento siefores B 1'!A1" display="2. Rendimiento Bruto de la Siefores Básica 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2"/>
  <sheetViews>
    <sheetView zoomScalePageLayoutView="0" workbookViewId="0" topLeftCell="A2">
      <selection activeCell="G25" sqref="G25"/>
    </sheetView>
  </sheetViews>
  <sheetFormatPr defaultColWidth="11.421875" defaultRowHeight="15"/>
  <cols>
    <col min="1" max="1" width="14.00390625" style="4" customWidth="1"/>
    <col min="2" max="2" width="34.8515625" style="4" customWidth="1"/>
    <col min="3" max="3" width="16.00390625" style="4" customWidth="1"/>
    <col min="4" max="5" width="15.421875" style="4" customWidth="1"/>
    <col min="6" max="6" width="15.8515625" style="4" customWidth="1"/>
    <col min="7" max="7" width="15.28125" style="4" customWidth="1"/>
    <col min="8" max="8" width="14.421875" style="4" customWidth="1"/>
    <col min="9" max="16384" width="11.421875" style="4" customWidth="1"/>
  </cols>
  <sheetData>
    <row r="1" ht="15"/>
    <row r="2" ht="15"/>
    <row r="3" ht="15"/>
    <row r="4" ht="15"/>
    <row r="5" spans="1:8" ht="18.75" customHeight="1">
      <c r="A5" s="99" t="s">
        <v>20</v>
      </c>
      <c r="B5" s="99"/>
      <c r="C5" s="99"/>
      <c r="D5" s="99"/>
      <c r="E5" s="99"/>
      <c r="F5" s="99"/>
      <c r="G5" s="99"/>
      <c r="H5" s="99"/>
    </row>
    <row r="6" spans="1:8" ht="15" customHeight="1">
      <c r="A6" s="100" t="s">
        <v>29</v>
      </c>
      <c r="B6" s="100"/>
      <c r="C6" s="100"/>
      <c r="D6" s="100"/>
      <c r="E6" s="100"/>
      <c r="F6" s="100"/>
      <c r="G6" s="100"/>
      <c r="H6" s="100"/>
    </row>
    <row r="7" spans="1:8" ht="15" customHeight="1">
      <c r="A7" s="105" t="s">
        <v>70</v>
      </c>
      <c r="B7" s="106"/>
      <c r="C7" s="106"/>
      <c r="D7" s="106"/>
      <c r="E7" s="106"/>
      <c r="F7" s="106"/>
      <c r="G7" s="106"/>
      <c r="H7" s="106"/>
    </row>
    <row r="8" spans="1:8" ht="15">
      <c r="A8" s="101"/>
      <c r="B8" s="102"/>
      <c r="C8" s="102"/>
      <c r="D8" s="102"/>
      <c r="E8" s="102"/>
      <c r="F8" s="102"/>
      <c r="G8" s="102"/>
      <c r="H8" s="102"/>
    </row>
    <row r="9" spans="1:7" ht="24.75" customHeight="1" thickBot="1">
      <c r="A9" s="30"/>
      <c r="B9" s="41" t="s">
        <v>18</v>
      </c>
      <c r="C9" s="30"/>
      <c r="D9" s="30"/>
      <c r="E9" s="30"/>
      <c r="F9" s="30"/>
      <c r="G9" s="21" t="s">
        <v>10</v>
      </c>
    </row>
    <row r="10" spans="1:7" ht="45.75" customHeight="1" thickBot="1">
      <c r="A10" s="30"/>
      <c r="B10" s="45" t="s">
        <v>2</v>
      </c>
      <c r="C10" s="45" t="s">
        <v>35</v>
      </c>
      <c r="D10" s="45" t="s">
        <v>36</v>
      </c>
      <c r="E10" s="45" t="s">
        <v>37</v>
      </c>
      <c r="F10" s="45" t="s">
        <v>38</v>
      </c>
      <c r="G10" s="45" t="s">
        <v>39</v>
      </c>
    </row>
    <row r="11" spans="2:7" ht="21" customHeight="1">
      <c r="B11" s="43" t="s">
        <v>42</v>
      </c>
      <c r="C11" s="79">
        <v>8.5907</v>
      </c>
      <c r="D11" s="44">
        <v>9.6234</v>
      </c>
      <c r="E11" s="44">
        <v>10.2821</v>
      </c>
      <c r="F11" s="44">
        <v>10.3981</v>
      </c>
      <c r="G11" s="44">
        <v>11.2588</v>
      </c>
    </row>
    <row r="12" spans="2:7" ht="21" customHeight="1">
      <c r="B12" s="65" t="s">
        <v>43</v>
      </c>
      <c r="C12" s="80">
        <v>8.4818</v>
      </c>
      <c r="D12" s="32">
        <v>10.8034</v>
      </c>
      <c r="E12" s="32">
        <v>11.391</v>
      </c>
      <c r="F12" s="32">
        <v>11.4717</v>
      </c>
      <c r="G12" s="32">
        <v>10.7072</v>
      </c>
    </row>
    <row r="13" spans="2:7" ht="21" customHeight="1">
      <c r="B13" s="65" t="s">
        <v>44</v>
      </c>
      <c r="C13" s="80">
        <v>11.3209</v>
      </c>
      <c r="D13" s="32">
        <v>10.1669</v>
      </c>
      <c r="E13" s="32">
        <v>11.0963</v>
      </c>
      <c r="F13" s="32">
        <v>12.1013</v>
      </c>
      <c r="G13" s="32">
        <v>13.5785</v>
      </c>
    </row>
    <row r="14" spans="2:7" ht="21" customHeight="1">
      <c r="B14" s="65" t="s">
        <v>45</v>
      </c>
      <c r="C14" s="80">
        <v>10.1929</v>
      </c>
      <c r="D14" s="32">
        <v>10.1963</v>
      </c>
      <c r="E14" s="32">
        <v>11.0149</v>
      </c>
      <c r="F14" s="32">
        <v>11.1853</v>
      </c>
      <c r="G14" s="32">
        <v>11.4427</v>
      </c>
    </row>
    <row r="15" spans="2:7" ht="21" customHeight="1">
      <c r="B15" s="65" t="s">
        <v>46</v>
      </c>
      <c r="C15" s="80">
        <v>8.6019</v>
      </c>
      <c r="D15" s="32">
        <v>9.2491</v>
      </c>
      <c r="E15" s="32">
        <v>8.605</v>
      </c>
      <c r="F15" s="32">
        <v>9.8184</v>
      </c>
      <c r="G15" s="32">
        <v>10.9113</v>
      </c>
    </row>
    <row r="16" spans="2:7" ht="21" customHeight="1">
      <c r="B16" s="65" t="s">
        <v>47</v>
      </c>
      <c r="C16" s="80">
        <v>9.0295</v>
      </c>
      <c r="D16" s="32">
        <v>9.0659</v>
      </c>
      <c r="E16" s="32">
        <v>9.0443</v>
      </c>
      <c r="F16" s="32">
        <v>9.4685</v>
      </c>
      <c r="G16" s="32">
        <v>9.4908</v>
      </c>
    </row>
    <row r="17" spans="2:7" ht="21" customHeight="1">
      <c r="B17" s="65" t="s">
        <v>48</v>
      </c>
      <c r="C17" s="80">
        <v>9.4284</v>
      </c>
      <c r="D17" s="32">
        <v>10.515</v>
      </c>
      <c r="E17" s="32">
        <v>11.4426</v>
      </c>
      <c r="F17" s="32">
        <v>11.394</v>
      </c>
      <c r="G17" s="32">
        <v>11.7613</v>
      </c>
    </row>
    <row r="18" spans="2:7" ht="21" customHeight="1">
      <c r="B18" s="65" t="s">
        <v>49</v>
      </c>
      <c r="C18" s="80">
        <v>7.3555</v>
      </c>
      <c r="D18" s="32">
        <v>7.2606</v>
      </c>
      <c r="E18" s="32">
        <v>7.3479</v>
      </c>
      <c r="F18" s="32">
        <v>7.0419</v>
      </c>
      <c r="G18" s="32">
        <v>6.9302</v>
      </c>
    </row>
    <row r="19" spans="2:7" ht="21" customHeight="1">
      <c r="B19" s="65" t="s">
        <v>50</v>
      </c>
      <c r="C19" s="80">
        <v>10.6896</v>
      </c>
      <c r="D19" s="32">
        <v>10.6672</v>
      </c>
      <c r="E19" s="32">
        <v>11.6071</v>
      </c>
      <c r="F19" s="32">
        <v>12.3714</v>
      </c>
      <c r="G19" s="32">
        <v>13.1663</v>
      </c>
    </row>
    <row r="20" spans="2:7" ht="21" customHeight="1">
      <c r="B20" s="65" t="s">
        <v>51</v>
      </c>
      <c r="C20" s="80">
        <v>9.635</v>
      </c>
      <c r="D20" s="32">
        <v>9.7125</v>
      </c>
      <c r="E20" s="32">
        <v>10.7243</v>
      </c>
      <c r="F20" s="32">
        <v>11.0051</v>
      </c>
      <c r="G20" s="32">
        <v>13.8758</v>
      </c>
    </row>
    <row r="21" spans="2:7" ht="21" customHeight="1">
      <c r="B21" s="65" t="s">
        <v>52</v>
      </c>
      <c r="C21" s="80">
        <v>10.453</v>
      </c>
      <c r="D21" s="32">
        <v>11.1704</v>
      </c>
      <c r="E21" s="32">
        <v>11.6939</v>
      </c>
      <c r="F21" s="32">
        <v>12.4412</v>
      </c>
      <c r="G21" s="32">
        <v>13.8972</v>
      </c>
    </row>
    <row r="22" spans="2:7" ht="21" customHeight="1">
      <c r="B22" s="65" t="s">
        <v>57</v>
      </c>
      <c r="C22" s="80">
        <v>9.1277</v>
      </c>
      <c r="D22" s="32">
        <v>9.0057</v>
      </c>
      <c r="E22" s="32">
        <v>9.2681</v>
      </c>
      <c r="F22" s="32">
        <v>9.2049</v>
      </c>
      <c r="G22" s="32">
        <v>8.8147</v>
      </c>
    </row>
    <row r="23" spans="2:7" ht="21" customHeight="1">
      <c r="B23" s="65" t="s">
        <v>53</v>
      </c>
      <c r="C23" s="80">
        <v>10.5698</v>
      </c>
      <c r="D23" s="32">
        <v>10.9642</v>
      </c>
      <c r="E23" s="32">
        <v>11.0764</v>
      </c>
      <c r="F23" s="32">
        <v>11.4528</v>
      </c>
      <c r="G23" s="32">
        <v>12.0256</v>
      </c>
    </row>
    <row r="24" spans="2:7" ht="21" customHeight="1">
      <c r="B24" s="65" t="s">
        <v>54</v>
      </c>
      <c r="C24" s="80">
        <v>9.8157</v>
      </c>
      <c r="D24" s="32">
        <v>11.0531</v>
      </c>
      <c r="E24" s="32">
        <v>12.0729</v>
      </c>
      <c r="F24" s="32">
        <v>12.7802</v>
      </c>
      <c r="G24" s="32">
        <v>12.0615</v>
      </c>
    </row>
    <row r="25" spans="2:7" ht="21" customHeight="1" thickBot="1">
      <c r="B25" s="14" t="s">
        <v>55</v>
      </c>
      <c r="C25" s="81">
        <v>10.6572</v>
      </c>
      <c r="D25" s="33">
        <v>11.6559</v>
      </c>
      <c r="E25" s="33">
        <v>11.8935</v>
      </c>
      <c r="F25" s="33">
        <v>11.8093</v>
      </c>
      <c r="G25" s="33">
        <v>12.2279</v>
      </c>
    </row>
    <row r="26" spans="2:7" ht="21.75" customHeight="1" thickBot="1">
      <c r="B26" s="15" t="s">
        <v>16</v>
      </c>
      <c r="C26" s="34">
        <v>9.85263546827192</v>
      </c>
      <c r="D26" s="34">
        <v>10.071404733731</v>
      </c>
      <c r="E26" s="34">
        <v>10.8232799398876</v>
      </c>
      <c r="F26" s="34">
        <v>11.3663571765483</v>
      </c>
      <c r="G26" s="34">
        <v>11.8037198669014</v>
      </c>
    </row>
    <row r="27" spans="2:4" ht="15">
      <c r="B27" s="88"/>
      <c r="C27" s="88"/>
      <c r="D27" s="88"/>
    </row>
    <row r="28" spans="2:7" ht="15" customHeight="1">
      <c r="B28" s="103" t="s">
        <v>17</v>
      </c>
      <c r="C28" s="103"/>
      <c r="D28" s="103"/>
      <c r="E28" s="35"/>
      <c r="F28" s="35"/>
      <c r="G28" s="36"/>
    </row>
    <row r="29" spans="2:7" ht="15">
      <c r="B29" s="104" t="s">
        <v>3</v>
      </c>
      <c r="C29" s="104"/>
      <c r="D29" s="104"/>
      <c r="E29" s="104"/>
      <c r="F29" s="104"/>
      <c r="G29" s="104"/>
    </row>
    <row r="30" spans="2:7" ht="15.75" customHeight="1">
      <c r="B30" s="39" t="s">
        <v>58</v>
      </c>
      <c r="C30" s="77"/>
      <c r="D30" s="77"/>
      <c r="E30" s="77"/>
      <c r="F30" s="77"/>
      <c r="G30" s="77"/>
    </row>
    <row r="31" spans="2:7" ht="15.75" customHeight="1">
      <c r="B31" s="39" t="s">
        <v>73</v>
      </c>
      <c r="C31" s="77"/>
      <c r="D31" s="77"/>
      <c r="E31" s="77"/>
      <c r="F31" s="77"/>
      <c r="G31" s="77"/>
    </row>
    <row r="32" spans="2:7" ht="15.75" customHeight="1">
      <c r="B32" s="39" t="s">
        <v>59</v>
      </c>
      <c r="C32" s="77"/>
      <c r="D32" s="77"/>
      <c r="E32" s="77"/>
      <c r="F32" s="77"/>
      <c r="G32" s="77"/>
    </row>
    <row r="33" spans="2:7" ht="15">
      <c r="B33" s="39" t="s">
        <v>60</v>
      </c>
      <c r="C33" s="77"/>
      <c r="D33" s="77"/>
      <c r="E33" s="77"/>
      <c r="F33" s="77"/>
      <c r="G33" s="77"/>
    </row>
    <row r="34" spans="2:7" ht="15">
      <c r="B34" s="39" t="s">
        <v>61</v>
      </c>
      <c r="C34" s="77"/>
      <c r="D34" s="77"/>
      <c r="E34" s="77"/>
      <c r="F34" s="77"/>
      <c r="G34" s="77"/>
    </row>
    <row r="35" spans="2:7" ht="15">
      <c r="B35" s="39" t="s">
        <v>62</v>
      </c>
      <c r="C35" s="77"/>
      <c r="D35" s="77"/>
      <c r="E35" s="77"/>
      <c r="F35" s="77"/>
      <c r="G35" s="77"/>
    </row>
    <row r="36" spans="2:7" ht="15">
      <c r="B36" s="39" t="s">
        <v>63</v>
      </c>
      <c r="C36" s="77"/>
      <c r="D36" s="77"/>
      <c r="E36" s="77"/>
      <c r="F36" s="77"/>
      <c r="G36" s="77"/>
    </row>
    <row r="37" spans="2:7" ht="15">
      <c r="B37" s="39" t="s">
        <v>64</v>
      </c>
      <c r="C37" s="77"/>
      <c r="D37" s="77"/>
      <c r="E37" s="77"/>
      <c r="F37" s="77"/>
      <c r="G37" s="77"/>
    </row>
    <row r="38" spans="2:7" ht="15">
      <c r="B38" s="37" t="s">
        <v>7</v>
      </c>
      <c r="C38" s="37"/>
      <c r="D38" s="37"/>
      <c r="E38" s="35"/>
      <c r="F38" s="38"/>
      <c r="G38" s="35"/>
    </row>
    <row r="39" spans="2:7" ht="15">
      <c r="B39" s="37" t="s">
        <v>8</v>
      </c>
      <c r="C39" s="37"/>
      <c r="D39" s="37"/>
      <c r="E39" s="38"/>
      <c r="F39" s="39"/>
      <c r="G39" s="38"/>
    </row>
    <row r="40" spans="2:7" ht="15">
      <c r="B40" s="97" t="s">
        <v>4</v>
      </c>
      <c r="C40" s="97"/>
      <c r="D40" s="97"/>
      <c r="E40" s="38"/>
      <c r="F40" s="39"/>
      <c r="G40" s="38"/>
    </row>
    <row r="41" spans="2:7" ht="15">
      <c r="B41" s="98" t="s">
        <v>5</v>
      </c>
      <c r="C41" s="98"/>
      <c r="D41" s="98"/>
      <c r="E41" s="40"/>
      <c r="F41" s="39"/>
      <c r="G41" s="38"/>
    </row>
    <row r="42" spans="2:7" ht="15">
      <c r="B42" s="98" t="s">
        <v>6</v>
      </c>
      <c r="C42" s="98"/>
      <c r="D42" s="98"/>
      <c r="E42" s="39"/>
      <c r="F42" s="39"/>
      <c r="G42" s="38"/>
    </row>
  </sheetData>
  <sheetProtection/>
  <mergeCells count="9">
    <mergeCell ref="B40:D40"/>
    <mergeCell ref="B41:D41"/>
    <mergeCell ref="B42:D42"/>
    <mergeCell ref="A5:H5"/>
    <mergeCell ref="A6:H6"/>
    <mergeCell ref="A8:H8"/>
    <mergeCell ref="B28:D28"/>
    <mergeCell ref="B29:G29"/>
    <mergeCell ref="A7:H7"/>
  </mergeCells>
  <hyperlinks>
    <hyperlink ref="G9" location="'Portada '!A1" display="Regresar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8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3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2" width="11.421875" style="52" customWidth="1"/>
    <col min="3" max="3" width="19.00390625" style="52" customWidth="1"/>
    <col min="4" max="4" width="17.8515625" style="52" customWidth="1"/>
    <col min="5" max="5" width="24.00390625" style="52" customWidth="1"/>
    <col min="6" max="6" width="14.57421875" style="52" customWidth="1"/>
    <col min="7" max="7" width="14.140625" style="52" customWidth="1"/>
    <col min="8" max="16384" width="11.421875" style="52" customWidth="1"/>
  </cols>
  <sheetData>
    <row r="1" ht="12.75"/>
    <row r="2" ht="12.75"/>
    <row r="3" ht="12.75"/>
    <row r="4" spans="1:10" ht="18.75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9" ht="12.75" customHeight="1">
      <c r="A5" s="108" t="s">
        <v>40</v>
      </c>
      <c r="B5" s="108"/>
      <c r="C5" s="108"/>
      <c r="D5" s="108"/>
      <c r="E5" s="108"/>
      <c r="F5" s="108"/>
      <c r="G5" s="108"/>
      <c r="H5" s="108"/>
      <c r="I5" s="108"/>
    </row>
    <row r="6" spans="1:9" ht="15.75">
      <c r="A6" s="109" t="str">
        <f>'Resumen '!A7:H7</f>
        <v>(Agosto de 2011)</v>
      </c>
      <c r="B6" s="109"/>
      <c r="C6" s="109"/>
      <c r="D6" s="109"/>
      <c r="E6" s="109"/>
      <c r="F6" s="109"/>
      <c r="G6" s="109"/>
      <c r="H6" s="109"/>
      <c r="I6" s="109"/>
    </row>
    <row r="7" ht="12.75"/>
    <row r="8" ht="12.75">
      <c r="B8" s="61"/>
    </row>
    <row r="9" spans="5:6" ht="15.75" thickBot="1">
      <c r="E9" s="62" t="s">
        <v>10</v>
      </c>
      <c r="F9" s="78"/>
    </row>
    <row r="10" spans="4:6" ht="30.75" thickBot="1">
      <c r="D10" s="63" t="s">
        <v>2</v>
      </c>
      <c r="E10" s="63" t="s">
        <v>41</v>
      </c>
      <c r="F10" s="78"/>
    </row>
    <row r="11" spans="4:6" ht="15">
      <c r="D11" s="82" t="s">
        <v>42</v>
      </c>
      <c r="E11" s="83">
        <v>1.51</v>
      </c>
      <c r="F11" s="78"/>
    </row>
    <row r="12" spans="4:6" ht="15">
      <c r="D12" s="84" t="s">
        <v>43</v>
      </c>
      <c r="E12" s="85">
        <v>1.67</v>
      </c>
      <c r="F12" s="78"/>
    </row>
    <row r="13" spans="4:5" ht="15">
      <c r="D13" s="84" t="s">
        <v>44</v>
      </c>
      <c r="E13" s="85">
        <v>1.45</v>
      </c>
    </row>
    <row r="14" spans="4:5" ht="15">
      <c r="D14" s="84" t="s">
        <v>45</v>
      </c>
      <c r="E14" s="85">
        <v>1.4</v>
      </c>
    </row>
    <row r="15" spans="4:5" ht="15">
      <c r="D15" s="84" t="s">
        <v>46</v>
      </c>
      <c r="E15" s="85">
        <v>1.48</v>
      </c>
    </row>
    <row r="16" spans="4:5" ht="15">
      <c r="D16" s="84" t="s">
        <v>47</v>
      </c>
      <c r="E16" s="85">
        <v>1.7</v>
      </c>
    </row>
    <row r="17" spans="4:5" ht="15">
      <c r="D17" s="84" t="s">
        <v>48</v>
      </c>
      <c r="E17" s="85">
        <v>1.52</v>
      </c>
    </row>
    <row r="18" spans="4:5" ht="15">
      <c r="D18" s="84" t="s">
        <v>49</v>
      </c>
      <c r="E18" s="85">
        <v>1.17</v>
      </c>
    </row>
    <row r="19" spans="4:5" ht="15">
      <c r="D19" s="84" t="s">
        <v>50</v>
      </c>
      <c r="E19" s="85">
        <v>1.48</v>
      </c>
    </row>
    <row r="20" spans="4:5" ht="15">
      <c r="D20" s="84" t="s">
        <v>51</v>
      </c>
      <c r="E20" s="85">
        <v>1.72</v>
      </c>
    </row>
    <row r="21" spans="4:5" ht="15">
      <c r="D21" s="84" t="s">
        <v>56</v>
      </c>
      <c r="E21" s="85">
        <v>1.69</v>
      </c>
    </row>
    <row r="22" spans="4:5" ht="15">
      <c r="D22" s="84" t="s">
        <v>65</v>
      </c>
      <c r="E22" s="85">
        <v>1</v>
      </c>
    </row>
    <row r="23" spans="4:5" ht="15">
      <c r="D23" s="84" t="s">
        <v>53</v>
      </c>
      <c r="E23" s="85">
        <v>1.55</v>
      </c>
    </row>
    <row r="24" spans="4:5" ht="15">
      <c r="D24" s="84" t="s">
        <v>54</v>
      </c>
      <c r="E24" s="85">
        <v>1.53</v>
      </c>
    </row>
    <row r="25" spans="4:5" ht="15.75" thickBot="1">
      <c r="D25" s="86" t="s">
        <v>55</v>
      </c>
      <c r="E25" s="87">
        <v>1.4</v>
      </c>
    </row>
    <row r="26" ht="12.75">
      <c r="D26" s="51" t="s">
        <v>66</v>
      </c>
    </row>
    <row r="53" ht="12.75">
      <c r="B53" s="64"/>
    </row>
  </sheetData>
  <sheetProtection/>
  <mergeCells count="3">
    <mergeCell ref="A4:J4"/>
    <mergeCell ref="A5:I5"/>
    <mergeCell ref="A6:I6"/>
  </mergeCells>
  <hyperlinks>
    <hyperlink ref="E9" location="'Portada '!A1" display="Regresar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">
      <selection activeCell="A6" sqref="A6:H6"/>
    </sheetView>
  </sheetViews>
  <sheetFormatPr defaultColWidth="11.421875" defaultRowHeight="15"/>
  <cols>
    <col min="1" max="1" width="21.8515625" style="23" customWidth="1"/>
    <col min="2" max="2" width="19.140625" style="23" customWidth="1"/>
    <col min="3" max="3" width="32.8515625" style="23" customWidth="1"/>
    <col min="4" max="4" width="13.421875" style="23" customWidth="1"/>
    <col min="5" max="5" width="17.00390625" style="23" customWidth="1"/>
    <col min="6" max="6" width="14.421875" style="23" customWidth="1"/>
    <col min="7" max="7" width="11.421875" style="23" customWidth="1"/>
    <col min="8" max="8" width="13.7109375" style="23" customWidth="1"/>
    <col min="9" max="16384" width="11.421875" style="23" customWidth="1"/>
  </cols>
  <sheetData>
    <row r="1" ht="15"/>
    <row r="2" ht="15"/>
    <row r="3" ht="15"/>
    <row r="4" spans="1:8" ht="17.25" customHeight="1">
      <c r="A4" s="114" t="s">
        <v>9</v>
      </c>
      <c r="B4" s="114"/>
      <c r="C4" s="114"/>
      <c r="D4" s="114"/>
      <c r="E4" s="114"/>
      <c r="F4" s="114"/>
      <c r="G4" s="114"/>
      <c r="H4" s="114"/>
    </row>
    <row r="5" spans="1:8" ht="15" customHeight="1">
      <c r="A5" s="115" t="s">
        <v>23</v>
      </c>
      <c r="B5" s="115"/>
      <c r="C5" s="115"/>
      <c r="D5" s="115"/>
      <c r="E5" s="115"/>
      <c r="F5" s="115"/>
      <c r="G5" s="115"/>
      <c r="H5" s="115"/>
    </row>
    <row r="6" spans="1:8" ht="15">
      <c r="A6" s="105" t="str">
        <f>'Resumen '!A7:H7</f>
        <v>(Agosto de 2011)</v>
      </c>
      <c r="B6" s="105"/>
      <c r="C6" s="105"/>
      <c r="D6" s="105"/>
      <c r="E6" s="105"/>
      <c r="F6" s="105"/>
      <c r="G6" s="105"/>
      <c r="H6" s="105"/>
    </row>
    <row r="7" spans="2:6" ht="15" customHeight="1">
      <c r="B7" s="27"/>
      <c r="C7" s="27"/>
      <c r="D7" s="28"/>
      <c r="E7" s="28"/>
      <c r="F7" s="28"/>
    </row>
    <row r="8" spans="1:6" ht="15.75" thickBot="1">
      <c r="A8" s="24"/>
      <c r="C8" s="42" t="str">
        <f>'Resumen '!B9</f>
        <v>(Últimos 36 meses)</v>
      </c>
      <c r="F8" s="22" t="s">
        <v>10</v>
      </c>
    </row>
    <row r="9" spans="3:6" ht="35.25" customHeight="1" thickBot="1">
      <c r="C9" s="25" t="s">
        <v>11</v>
      </c>
      <c r="D9" s="26" t="s">
        <v>24</v>
      </c>
      <c r="E9" s="26" t="s">
        <v>25</v>
      </c>
      <c r="F9" s="26" t="s">
        <v>26</v>
      </c>
    </row>
    <row r="10" spans="3:6" ht="21" customHeight="1">
      <c r="C10" s="43" t="str">
        <f>'Resumen '!B11</f>
        <v>Afirme Bajío</v>
      </c>
      <c r="D10" s="91">
        <f>'Resumen '!C11</f>
        <v>8.5907</v>
      </c>
      <c r="E10" s="92">
        <v>1.51</v>
      </c>
      <c r="F10" s="54">
        <f aca="true" t="shared" si="0" ref="F10:F24">+(D10-E10)</f>
        <v>7.0807</v>
      </c>
    </row>
    <row r="11" spans="3:6" ht="21" customHeight="1">
      <c r="C11" s="65" t="str">
        <f>'Resumen '!B12</f>
        <v>Azteca</v>
      </c>
      <c r="D11" s="71">
        <f>'Resumen '!C12</f>
        <v>8.4818</v>
      </c>
      <c r="E11" s="72">
        <v>1.67</v>
      </c>
      <c r="F11" s="66">
        <f t="shared" si="0"/>
        <v>6.8118</v>
      </c>
    </row>
    <row r="12" spans="3:6" ht="21" customHeight="1">
      <c r="C12" s="65" t="str">
        <f>'Resumen '!B13</f>
        <v>Banamex</v>
      </c>
      <c r="D12" s="71">
        <f>'Resumen '!C13</f>
        <v>11.3209</v>
      </c>
      <c r="E12" s="72">
        <v>1.45</v>
      </c>
      <c r="F12" s="66">
        <f t="shared" si="0"/>
        <v>9.8709</v>
      </c>
    </row>
    <row r="13" spans="3:6" ht="21" customHeight="1">
      <c r="C13" s="65" t="str">
        <f>'Resumen '!B14</f>
        <v>Bancomer</v>
      </c>
      <c r="D13" s="71">
        <f>'Resumen '!C14</f>
        <v>10.1929</v>
      </c>
      <c r="E13" s="72">
        <v>1.4</v>
      </c>
      <c r="F13" s="66">
        <f t="shared" si="0"/>
        <v>8.7929</v>
      </c>
    </row>
    <row r="14" spans="3:6" ht="21" customHeight="1">
      <c r="C14" s="65" t="str">
        <f>'Resumen '!B15</f>
        <v>Banorte Generali</v>
      </c>
      <c r="D14" s="71">
        <f>'Resumen '!C15</f>
        <v>8.6019</v>
      </c>
      <c r="E14" s="72">
        <v>1.48</v>
      </c>
      <c r="F14" s="66">
        <f t="shared" si="0"/>
        <v>7.1219</v>
      </c>
    </row>
    <row r="15" spans="3:6" ht="21" customHeight="1">
      <c r="C15" s="65" t="str">
        <f>'Resumen '!B16</f>
        <v>Coppel</v>
      </c>
      <c r="D15" s="71">
        <f>'Resumen '!C16</f>
        <v>9.0295</v>
      </c>
      <c r="E15" s="72">
        <v>1.7</v>
      </c>
      <c r="F15" s="66">
        <f t="shared" si="0"/>
        <v>7.3295</v>
      </c>
    </row>
    <row r="16" spans="3:6" ht="21" customHeight="1">
      <c r="C16" s="65" t="str">
        <f>'Resumen '!B17</f>
        <v>HSBC</v>
      </c>
      <c r="D16" s="71">
        <f>'Resumen '!C17</f>
        <v>9.4284</v>
      </c>
      <c r="E16" s="72">
        <v>1.52</v>
      </c>
      <c r="F16" s="66">
        <f t="shared" si="0"/>
        <v>7.9084</v>
      </c>
    </row>
    <row r="17" spans="3:6" ht="21" customHeight="1">
      <c r="C17" s="65" t="str">
        <f>'Resumen '!B18</f>
        <v>Inbursa</v>
      </c>
      <c r="D17" s="71">
        <f>'Resumen '!C18</f>
        <v>7.3555</v>
      </c>
      <c r="E17" s="72">
        <v>1.17</v>
      </c>
      <c r="F17" s="66">
        <f t="shared" si="0"/>
        <v>6.1855</v>
      </c>
    </row>
    <row r="18" spans="3:6" ht="21" customHeight="1">
      <c r="C18" s="65" t="str">
        <f>'Resumen '!B19</f>
        <v>ING</v>
      </c>
      <c r="D18" s="71">
        <f>'Resumen '!C19</f>
        <v>10.6896</v>
      </c>
      <c r="E18" s="72">
        <v>1.48</v>
      </c>
      <c r="F18" s="66">
        <f t="shared" si="0"/>
        <v>9.2096</v>
      </c>
    </row>
    <row r="19" spans="3:6" ht="21" customHeight="1">
      <c r="C19" s="65" t="str">
        <f>'Resumen '!B20</f>
        <v>Invercap</v>
      </c>
      <c r="D19" s="71">
        <f>'Resumen '!C20</f>
        <v>9.635</v>
      </c>
      <c r="E19" s="72">
        <v>1.72</v>
      </c>
      <c r="F19" s="66">
        <f t="shared" si="0"/>
        <v>7.915</v>
      </c>
    </row>
    <row r="20" spans="3:6" ht="21" customHeight="1">
      <c r="C20" s="65" t="str">
        <f>'Resumen '!B21</f>
        <v>MetLife</v>
      </c>
      <c r="D20" s="71">
        <f>'Resumen '!C21</f>
        <v>10.453</v>
      </c>
      <c r="E20" s="72">
        <v>1.69</v>
      </c>
      <c r="F20" s="66">
        <f t="shared" si="0"/>
        <v>8.763</v>
      </c>
    </row>
    <row r="21" spans="3:6" ht="21" customHeight="1">
      <c r="C21" s="65" t="str">
        <f>'Resumen '!B22</f>
        <v>PensionISSSTE*</v>
      </c>
      <c r="D21" s="71">
        <f>'Resumen '!C22</f>
        <v>9.1277</v>
      </c>
      <c r="E21" s="72">
        <v>1</v>
      </c>
      <c r="F21" s="66">
        <f t="shared" si="0"/>
        <v>8.1277</v>
      </c>
    </row>
    <row r="22" spans="3:6" ht="21" customHeight="1">
      <c r="C22" s="65" t="str">
        <f>'Resumen '!B23</f>
        <v>Principal</v>
      </c>
      <c r="D22" s="71">
        <f>'Resumen '!C23</f>
        <v>10.5698</v>
      </c>
      <c r="E22" s="72">
        <v>1.55</v>
      </c>
      <c r="F22" s="66">
        <f t="shared" si="0"/>
        <v>9.0198</v>
      </c>
    </row>
    <row r="23" spans="3:6" ht="21" customHeight="1">
      <c r="C23" s="65" t="str">
        <f>'Resumen '!B24</f>
        <v>Profuturo GNP</v>
      </c>
      <c r="D23" s="71">
        <f>'Resumen '!C24</f>
        <v>9.8157</v>
      </c>
      <c r="E23" s="72">
        <v>1.53</v>
      </c>
      <c r="F23" s="66">
        <f t="shared" si="0"/>
        <v>8.2857</v>
      </c>
    </row>
    <row r="24" spans="3:6" ht="21" customHeight="1" thickBot="1">
      <c r="C24" s="67" t="str">
        <f>'Resumen '!B25</f>
        <v>XXI</v>
      </c>
      <c r="D24" s="68">
        <f>'Resumen '!C25</f>
        <v>10.6572</v>
      </c>
      <c r="E24" s="69">
        <v>1.4</v>
      </c>
      <c r="F24" s="70">
        <f t="shared" si="0"/>
        <v>9.2572</v>
      </c>
    </row>
    <row r="25" spans="2:6" ht="15.75" customHeight="1">
      <c r="B25" s="31"/>
      <c r="C25" s="113" t="s">
        <v>19</v>
      </c>
      <c r="D25" s="113"/>
      <c r="E25" s="51"/>
      <c r="F25" s="52"/>
    </row>
    <row r="26" spans="2:6" ht="15">
      <c r="B26" s="103" t="s">
        <v>17</v>
      </c>
      <c r="C26" s="103"/>
      <c r="D26" s="103"/>
      <c r="E26" s="47"/>
      <c r="F26" s="47"/>
    </row>
    <row r="27" spans="2:6" ht="15" customHeight="1">
      <c r="B27" s="18" t="s">
        <v>7</v>
      </c>
      <c r="C27" s="18"/>
      <c r="D27" s="18"/>
      <c r="E27" s="19"/>
      <c r="F27" s="48"/>
    </row>
    <row r="28" spans="2:5" ht="15">
      <c r="B28" s="18" t="s">
        <v>28</v>
      </c>
      <c r="C28" s="18"/>
      <c r="D28" s="18"/>
      <c r="E28" s="19"/>
    </row>
    <row r="29" spans="2:5" ht="15">
      <c r="B29" s="18" t="s">
        <v>27</v>
      </c>
      <c r="C29" s="18"/>
      <c r="D29" s="18"/>
      <c r="E29" s="19"/>
    </row>
    <row r="30" spans="2:8" ht="15">
      <c r="B30" s="39" t="s">
        <v>58</v>
      </c>
      <c r="C30" s="89"/>
      <c r="D30" s="89"/>
      <c r="E30" s="89"/>
      <c r="F30" s="89"/>
      <c r="G30" s="89"/>
      <c r="H30" s="4"/>
    </row>
    <row r="31" spans="2:8" ht="15">
      <c r="B31" s="39" t="s">
        <v>71</v>
      </c>
      <c r="C31" s="89"/>
      <c r="D31" s="89"/>
      <c r="E31" s="89"/>
      <c r="F31" s="89"/>
      <c r="G31" s="89"/>
      <c r="H31" s="4"/>
    </row>
    <row r="32" spans="2:8" ht="15">
      <c r="B32" s="39" t="s">
        <v>59</v>
      </c>
      <c r="C32" s="89"/>
      <c r="D32" s="89"/>
      <c r="E32" s="89"/>
      <c r="F32" s="89"/>
      <c r="G32" s="89"/>
      <c r="H32" s="4"/>
    </row>
    <row r="33" spans="2:8" ht="15">
      <c r="B33" s="39" t="s">
        <v>60</v>
      </c>
      <c r="C33" s="89"/>
      <c r="D33" s="89"/>
      <c r="E33" s="89"/>
      <c r="F33" s="89"/>
      <c r="G33" s="89"/>
      <c r="H33" s="4"/>
    </row>
    <row r="34" spans="2:8" ht="15">
      <c r="B34" s="39" t="s">
        <v>61</v>
      </c>
      <c r="C34" s="89"/>
      <c r="D34" s="89"/>
      <c r="E34" s="89"/>
      <c r="F34" s="89"/>
      <c r="G34" s="89"/>
      <c r="H34" s="4"/>
    </row>
    <row r="35" spans="2:8" ht="15">
      <c r="B35" s="39" t="s">
        <v>62</v>
      </c>
      <c r="C35" s="89"/>
      <c r="D35" s="89"/>
      <c r="E35" s="89"/>
      <c r="F35" s="89"/>
      <c r="G35" s="89"/>
      <c r="H35" s="4"/>
    </row>
    <row r="36" spans="2:8" ht="15">
      <c r="B36" s="116" t="s">
        <v>4</v>
      </c>
      <c r="C36" s="116"/>
      <c r="D36" s="116"/>
      <c r="E36" s="20"/>
      <c r="F36" s="19"/>
      <c r="G36" s="89"/>
      <c r="H36" s="4"/>
    </row>
    <row r="37" spans="2:8" ht="15">
      <c r="B37" s="111" t="s">
        <v>67</v>
      </c>
      <c r="C37" s="111"/>
      <c r="D37" s="111"/>
      <c r="E37" s="20"/>
      <c r="F37" s="19"/>
      <c r="G37" s="89"/>
      <c r="H37" s="4"/>
    </row>
    <row r="38" spans="2:6" ht="15">
      <c r="B38" s="111" t="s">
        <v>68</v>
      </c>
      <c r="C38" s="111"/>
      <c r="D38" s="111"/>
      <c r="E38" s="20"/>
      <c r="F38" s="19"/>
    </row>
    <row r="39" spans="2:6" ht="26.25" customHeight="1">
      <c r="B39" s="112" t="s">
        <v>21</v>
      </c>
      <c r="C39" s="112"/>
      <c r="D39" s="112"/>
      <c r="E39" s="112"/>
      <c r="F39" s="112"/>
    </row>
    <row r="40" spans="2:8" ht="27.75" customHeight="1">
      <c r="B40" s="110" t="s">
        <v>69</v>
      </c>
      <c r="C40" s="110"/>
      <c r="D40" s="110"/>
      <c r="E40" s="110"/>
      <c r="F40" s="110"/>
      <c r="G40" s="110"/>
      <c r="H40" s="110"/>
    </row>
    <row r="57" ht="12" customHeight="1"/>
  </sheetData>
  <sheetProtection/>
  <mergeCells count="10">
    <mergeCell ref="B40:H40"/>
    <mergeCell ref="B38:D38"/>
    <mergeCell ref="B39:F39"/>
    <mergeCell ref="C25:D25"/>
    <mergeCell ref="A4:H4"/>
    <mergeCell ref="A5:H5"/>
    <mergeCell ref="A6:H6"/>
    <mergeCell ref="B26:D26"/>
    <mergeCell ref="B36:D36"/>
    <mergeCell ref="B37:D37"/>
  </mergeCells>
  <hyperlinks>
    <hyperlink ref="F8" location="'Portada '!A1" display="Regresar"/>
  </hyperlinks>
  <printOptions horizontalCentered="1" verticalCentered="1"/>
  <pageMargins left="0.7874015748031497" right="0.5905511811023623" top="0.3937007874015748" bottom="0.3937007874015748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">
      <selection activeCell="A6" sqref="A6:H6"/>
    </sheetView>
  </sheetViews>
  <sheetFormatPr defaultColWidth="11.421875" defaultRowHeight="15"/>
  <cols>
    <col min="1" max="1" width="21.8515625" style="23" customWidth="1"/>
    <col min="2" max="2" width="20.00390625" style="23" customWidth="1"/>
    <col min="3" max="3" width="32.8515625" style="23" customWidth="1"/>
    <col min="4" max="4" width="12.8515625" style="23" customWidth="1"/>
    <col min="5" max="5" width="17.00390625" style="23" customWidth="1"/>
    <col min="6" max="6" width="12.8515625" style="23" customWidth="1"/>
    <col min="7" max="7" width="11.421875" style="23" customWidth="1"/>
    <col min="8" max="8" width="14.28125" style="23" customWidth="1"/>
    <col min="9" max="16384" width="11.421875" style="23" customWidth="1"/>
  </cols>
  <sheetData>
    <row r="1" ht="15"/>
    <row r="2" ht="15"/>
    <row r="3" ht="15"/>
    <row r="4" spans="1:8" ht="17.25" customHeight="1">
      <c r="A4" s="114" t="s">
        <v>9</v>
      </c>
      <c r="B4" s="117"/>
      <c r="C4" s="117"/>
      <c r="D4" s="117"/>
      <c r="E4" s="117"/>
      <c r="F4" s="117"/>
      <c r="G4" s="117"/>
      <c r="H4" s="117"/>
    </row>
    <row r="5" spans="1:8" ht="15" customHeight="1">
      <c r="A5" s="115" t="s">
        <v>74</v>
      </c>
      <c r="B5" s="115"/>
      <c r="C5" s="115"/>
      <c r="D5" s="115"/>
      <c r="E5" s="115"/>
      <c r="F5" s="115"/>
      <c r="G5" s="115"/>
      <c r="H5" s="115"/>
    </row>
    <row r="6" spans="1:8" ht="15">
      <c r="A6" s="105" t="str">
        <f>'Resumen '!A7:H7</f>
        <v>(Agosto de 2011)</v>
      </c>
      <c r="B6" s="106"/>
      <c r="C6" s="106"/>
      <c r="D6" s="106"/>
      <c r="E6" s="106"/>
      <c r="F6" s="106"/>
      <c r="G6" s="106"/>
      <c r="H6" s="106"/>
    </row>
    <row r="7" spans="2:8" ht="15" customHeight="1">
      <c r="B7" s="27"/>
      <c r="C7" s="27"/>
      <c r="D7" s="28"/>
      <c r="E7" s="28"/>
      <c r="F7" s="28"/>
      <c r="G7" s="28"/>
      <c r="H7" s="28"/>
    </row>
    <row r="8" spans="1:6" ht="15.75" thickBot="1">
      <c r="A8" s="24"/>
      <c r="C8" s="42" t="str">
        <f>'Resumen '!B9</f>
        <v>(Últimos 36 meses)</v>
      </c>
      <c r="F8" s="46" t="s">
        <v>10</v>
      </c>
    </row>
    <row r="9" spans="3:6" ht="35.25" customHeight="1" thickBot="1">
      <c r="C9" s="25" t="s">
        <v>12</v>
      </c>
      <c r="D9" s="74" t="s">
        <v>24</v>
      </c>
      <c r="E9" s="74" t="s">
        <v>25</v>
      </c>
      <c r="F9" s="26" t="s">
        <v>26</v>
      </c>
    </row>
    <row r="10" spans="3:6" ht="21" customHeight="1">
      <c r="C10" s="49" t="str">
        <f>'Resumen '!B11</f>
        <v>Afirme Bajío</v>
      </c>
      <c r="D10" s="50">
        <f>'Resumen '!D11</f>
        <v>9.6234</v>
      </c>
      <c r="E10" s="53">
        <f>Comisiones!E11</f>
        <v>1.51</v>
      </c>
      <c r="F10" s="53">
        <f aca="true" t="shared" si="0" ref="F10:F24">+(D10-E10)</f>
        <v>8.1134</v>
      </c>
    </row>
    <row r="11" spans="3:6" ht="21" customHeight="1">
      <c r="C11" s="65" t="str">
        <f>'Resumen '!B12</f>
        <v>Azteca</v>
      </c>
      <c r="D11" s="71">
        <f>'Resumen '!D12</f>
        <v>10.8034</v>
      </c>
      <c r="E11" s="72">
        <f>Comisiones!E12</f>
        <v>1.67</v>
      </c>
      <c r="F11" s="72">
        <f t="shared" si="0"/>
        <v>9.1334</v>
      </c>
    </row>
    <row r="12" spans="3:6" ht="21" customHeight="1">
      <c r="C12" s="65" t="str">
        <f>'Resumen '!B13</f>
        <v>Banamex</v>
      </c>
      <c r="D12" s="71">
        <f>'Resumen '!D13</f>
        <v>10.1669</v>
      </c>
      <c r="E12" s="72">
        <f>Comisiones!E13</f>
        <v>1.45</v>
      </c>
      <c r="F12" s="72">
        <f t="shared" si="0"/>
        <v>8.7169</v>
      </c>
    </row>
    <row r="13" spans="3:6" ht="21" customHeight="1">
      <c r="C13" s="65" t="str">
        <f>'Resumen '!B14</f>
        <v>Bancomer</v>
      </c>
      <c r="D13" s="71">
        <f>'Resumen '!D14</f>
        <v>10.1963</v>
      </c>
      <c r="E13" s="72">
        <f>Comisiones!E14</f>
        <v>1.4</v>
      </c>
      <c r="F13" s="72">
        <f t="shared" si="0"/>
        <v>8.7963</v>
      </c>
    </row>
    <row r="14" spans="3:6" ht="21" customHeight="1">
      <c r="C14" s="65" t="str">
        <f>'Resumen '!B15</f>
        <v>Banorte Generali</v>
      </c>
      <c r="D14" s="71">
        <f>'Resumen '!D15</f>
        <v>9.2491</v>
      </c>
      <c r="E14" s="72">
        <f>Comisiones!E15</f>
        <v>1.48</v>
      </c>
      <c r="F14" s="72">
        <f t="shared" si="0"/>
        <v>7.7691</v>
      </c>
    </row>
    <row r="15" spans="3:6" ht="21" customHeight="1">
      <c r="C15" s="65" t="str">
        <f>'Resumen '!B16</f>
        <v>Coppel</v>
      </c>
      <c r="D15" s="71">
        <f>'Resumen '!D16</f>
        <v>9.0659</v>
      </c>
      <c r="E15" s="72">
        <f>Comisiones!E16</f>
        <v>1.7</v>
      </c>
      <c r="F15" s="72">
        <f t="shared" si="0"/>
        <v>7.365899999999999</v>
      </c>
    </row>
    <row r="16" spans="3:6" ht="21" customHeight="1">
      <c r="C16" s="65" t="str">
        <f>'Resumen '!B17</f>
        <v>HSBC</v>
      </c>
      <c r="D16" s="71">
        <f>'Resumen '!D17</f>
        <v>10.515</v>
      </c>
      <c r="E16" s="72">
        <f>Comisiones!E17</f>
        <v>1.52</v>
      </c>
      <c r="F16" s="72">
        <f t="shared" si="0"/>
        <v>8.995000000000001</v>
      </c>
    </row>
    <row r="17" spans="3:6" ht="21" customHeight="1">
      <c r="C17" s="65" t="str">
        <f>'Resumen '!B18</f>
        <v>Inbursa</v>
      </c>
      <c r="D17" s="71">
        <f>'Resumen '!D18</f>
        <v>7.2606</v>
      </c>
      <c r="E17" s="72">
        <f>Comisiones!E18</f>
        <v>1.17</v>
      </c>
      <c r="F17" s="72">
        <f t="shared" si="0"/>
        <v>6.0906</v>
      </c>
    </row>
    <row r="18" spans="3:6" ht="21" customHeight="1">
      <c r="C18" s="65" t="str">
        <f>'Resumen '!B19</f>
        <v>ING</v>
      </c>
      <c r="D18" s="71">
        <f>'Resumen '!D19</f>
        <v>10.6672</v>
      </c>
      <c r="E18" s="72">
        <f>Comisiones!E19</f>
        <v>1.48</v>
      </c>
      <c r="F18" s="72">
        <f t="shared" si="0"/>
        <v>9.187199999999999</v>
      </c>
    </row>
    <row r="19" spans="3:6" ht="21" customHeight="1">
      <c r="C19" s="65" t="str">
        <f>'Resumen '!B20</f>
        <v>Invercap</v>
      </c>
      <c r="D19" s="71">
        <f>'Resumen '!D20</f>
        <v>9.7125</v>
      </c>
      <c r="E19" s="72">
        <f>Comisiones!E20</f>
        <v>1.72</v>
      </c>
      <c r="F19" s="72">
        <f t="shared" si="0"/>
        <v>7.992500000000001</v>
      </c>
    </row>
    <row r="20" spans="3:6" ht="21" customHeight="1">
      <c r="C20" s="65" t="str">
        <f>'Resumen '!B21</f>
        <v>MetLife</v>
      </c>
      <c r="D20" s="71">
        <f>'Resumen '!D21</f>
        <v>11.1704</v>
      </c>
      <c r="E20" s="72">
        <f>Comisiones!E21</f>
        <v>1.69</v>
      </c>
      <c r="F20" s="72">
        <f t="shared" si="0"/>
        <v>9.480400000000001</v>
      </c>
    </row>
    <row r="21" spans="3:6" ht="21" customHeight="1">
      <c r="C21" s="65" t="str">
        <f>'Resumen '!B22</f>
        <v>PensionISSSTE*</v>
      </c>
      <c r="D21" s="71">
        <f>'Resumen '!D22</f>
        <v>9.0057</v>
      </c>
      <c r="E21" s="72">
        <f>Comisiones!E22</f>
        <v>1</v>
      </c>
      <c r="F21" s="72">
        <f t="shared" si="0"/>
        <v>8.0057</v>
      </c>
    </row>
    <row r="22" spans="3:6" ht="21" customHeight="1">
      <c r="C22" s="65" t="str">
        <f>'Resumen '!B23</f>
        <v>Principal</v>
      </c>
      <c r="D22" s="71">
        <f>'Resumen '!D23</f>
        <v>10.9642</v>
      </c>
      <c r="E22" s="72">
        <f>Comisiones!E23</f>
        <v>1.55</v>
      </c>
      <c r="F22" s="72">
        <f t="shared" si="0"/>
        <v>9.4142</v>
      </c>
    </row>
    <row r="23" spans="3:6" ht="21" customHeight="1">
      <c r="C23" s="65" t="str">
        <f>'Resumen '!B24</f>
        <v>Profuturo GNP</v>
      </c>
      <c r="D23" s="71">
        <f>'Resumen '!D24</f>
        <v>11.0531</v>
      </c>
      <c r="E23" s="72">
        <f>Comisiones!E24</f>
        <v>1.53</v>
      </c>
      <c r="F23" s="72">
        <f t="shared" si="0"/>
        <v>9.523100000000001</v>
      </c>
    </row>
    <row r="24" spans="3:6" ht="21" customHeight="1" thickBot="1">
      <c r="C24" s="67" t="str">
        <f>'Resumen '!B25</f>
        <v>XXI</v>
      </c>
      <c r="D24" s="68">
        <f>'Resumen '!D25</f>
        <v>11.6559</v>
      </c>
      <c r="E24" s="69">
        <f>Comisiones!E25</f>
        <v>1.4</v>
      </c>
      <c r="F24" s="69">
        <f t="shared" si="0"/>
        <v>10.2559</v>
      </c>
    </row>
    <row r="25" spans="1:8" ht="15.75" customHeight="1">
      <c r="A25" s="31"/>
      <c r="B25" s="31"/>
      <c r="C25" s="113" t="s">
        <v>19</v>
      </c>
      <c r="D25" s="113"/>
      <c r="E25" s="31"/>
      <c r="F25" s="31"/>
      <c r="G25" s="31"/>
      <c r="H25" s="31"/>
    </row>
    <row r="26" spans="2:7" ht="15">
      <c r="B26" s="103" t="s">
        <v>17</v>
      </c>
      <c r="C26" s="103"/>
      <c r="D26" s="103"/>
      <c r="E26" s="16"/>
      <c r="F26" s="16"/>
      <c r="G26" s="17"/>
    </row>
    <row r="27" spans="2:6" ht="15">
      <c r="B27" s="18" t="s">
        <v>7</v>
      </c>
      <c r="C27" s="18"/>
      <c r="D27" s="18"/>
      <c r="E27" s="19"/>
      <c r="F27" s="90"/>
    </row>
    <row r="28" spans="2:5" ht="15">
      <c r="B28" s="18" t="s">
        <v>28</v>
      </c>
      <c r="C28" s="18"/>
      <c r="D28" s="18"/>
      <c r="E28" s="19"/>
    </row>
    <row r="29" spans="2:5" ht="15">
      <c r="B29" s="18" t="s">
        <v>27</v>
      </c>
      <c r="C29" s="18"/>
      <c r="D29" s="18"/>
      <c r="E29" s="19"/>
    </row>
    <row r="30" spans="2:8" ht="15">
      <c r="B30" s="39" t="s">
        <v>58</v>
      </c>
      <c r="C30" s="89"/>
      <c r="D30" s="89"/>
      <c r="E30" s="89"/>
      <c r="F30" s="89"/>
      <c r="G30" s="89"/>
      <c r="H30" s="4"/>
    </row>
    <row r="31" spans="2:8" ht="15">
      <c r="B31" s="39" t="s">
        <v>71</v>
      </c>
      <c r="C31" s="89"/>
      <c r="D31" s="89"/>
      <c r="E31" s="89"/>
      <c r="F31" s="89"/>
      <c r="G31" s="89"/>
      <c r="H31" s="4"/>
    </row>
    <row r="32" spans="2:8" ht="15">
      <c r="B32" s="39" t="s">
        <v>59</v>
      </c>
      <c r="C32" s="89"/>
      <c r="D32" s="89"/>
      <c r="E32" s="89"/>
      <c r="F32" s="89"/>
      <c r="G32" s="89"/>
      <c r="H32" s="4"/>
    </row>
    <row r="33" spans="2:8" ht="15">
      <c r="B33" s="39" t="s">
        <v>60</v>
      </c>
      <c r="C33" s="89"/>
      <c r="D33" s="89"/>
      <c r="E33" s="89"/>
      <c r="F33" s="89"/>
      <c r="G33" s="89"/>
      <c r="H33" s="4"/>
    </row>
    <row r="34" spans="2:8" ht="15">
      <c r="B34" s="39" t="s">
        <v>61</v>
      </c>
      <c r="C34" s="89"/>
      <c r="D34" s="89"/>
      <c r="E34" s="89"/>
      <c r="F34" s="89"/>
      <c r="G34" s="89"/>
      <c r="H34" s="4"/>
    </row>
    <row r="35" spans="2:8" ht="15">
      <c r="B35" s="39" t="s">
        <v>62</v>
      </c>
      <c r="C35" s="89"/>
      <c r="D35" s="89"/>
      <c r="E35" s="89"/>
      <c r="F35" s="89"/>
      <c r="G35" s="89"/>
      <c r="H35" s="4"/>
    </row>
    <row r="36" spans="2:8" ht="15">
      <c r="B36" s="116" t="s">
        <v>4</v>
      </c>
      <c r="C36" s="116"/>
      <c r="D36" s="116"/>
      <c r="E36" s="20"/>
      <c r="F36" s="19"/>
      <c r="G36" s="89"/>
      <c r="H36" s="4"/>
    </row>
    <row r="37" spans="2:8" ht="15" customHeight="1">
      <c r="B37" s="111" t="s">
        <v>67</v>
      </c>
      <c r="C37" s="111"/>
      <c r="D37" s="111"/>
      <c r="E37" s="20"/>
      <c r="F37" s="19"/>
      <c r="G37" s="89"/>
      <c r="H37" s="4"/>
    </row>
    <row r="38" spans="2:6" ht="15">
      <c r="B38" s="111" t="s">
        <v>68</v>
      </c>
      <c r="C38" s="111"/>
      <c r="D38" s="111"/>
      <c r="E38" s="20"/>
      <c r="F38" s="19"/>
    </row>
    <row r="39" spans="2:6" ht="24" customHeight="1">
      <c r="B39" s="112" t="s">
        <v>21</v>
      </c>
      <c r="C39" s="112"/>
      <c r="D39" s="112"/>
      <c r="E39" s="112"/>
      <c r="F39" s="112"/>
    </row>
    <row r="40" spans="2:8" ht="27.75" customHeight="1">
      <c r="B40" s="110" t="s">
        <v>69</v>
      </c>
      <c r="C40" s="110"/>
      <c r="D40" s="110"/>
      <c r="E40" s="110"/>
      <c r="F40" s="110"/>
      <c r="G40" s="110"/>
      <c r="H40" s="110"/>
    </row>
    <row r="67" ht="12" customHeight="1"/>
  </sheetData>
  <sheetProtection/>
  <mergeCells count="10">
    <mergeCell ref="B40:H40"/>
    <mergeCell ref="B38:D38"/>
    <mergeCell ref="B39:F39"/>
    <mergeCell ref="A4:H4"/>
    <mergeCell ref="A5:H5"/>
    <mergeCell ref="B26:D26"/>
    <mergeCell ref="B36:D36"/>
    <mergeCell ref="A6:H6"/>
    <mergeCell ref="C25:D25"/>
    <mergeCell ref="B37:D37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1">
      <selection activeCell="A6" sqref="A6:H6"/>
    </sheetView>
  </sheetViews>
  <sheetFormatPr defaultColWidth="11.421875" defaultRowHeight="15"/>
  <cols>
    <col min="1" max="1" width="21.8515625" style="23" customWidth="1"/>
    <col min="2" max="2" width="20.00390625" style="23" customWidth="1"/>
    <col min="3" max="3" width="32.8515625" style="23" customWidth="1"/>
    <col min="4" max="4" width="12.8515625" style="23" customWidth="1"/>
    <col min="5" max="5" width="17.00390625" style="23" customWidth="1"/>
    <col min="6" max="7" width="12.8515625" style="23" customWidth="1"/>
    <col min="8" max="8" width="13.00390625" style="23" customWidth="1"/>
    <col min="9" max="16384" width="11.421875" style="23" customWidth="1"/>
  </cols>
  <sheetData>
    <row r="1" ht="15"/>
    <row r="2" ht="15"/>
    <row r="3" ht="15"/>
    <row r="4" spans="1:8" ht="17.25" customHeight="1">
      <c r="A4" s="114" t="s">
        <v>9</v>
      </c>
      <c r="B4" s="117"/>
      <c r="C4" s="117"/>
      <c r="D4" s="117"/>
      <c r="E4" s="117"/>
      <c r="F4" s="117"/>
      <c r="G4" s="117"/>
      <c r="H4" s="117"/>
    </row>
    <row r="5" spans="1:8" ht="15" customHeight="1">
      <c r="A5" s="115" t="s">
        <v>75</v>
      </c>
      <c r="B5" s="115"/>
      <c r="C5" s="115"/>
      <c r="D5" s="115"/>
      <c r="E5" s="115"/>
      <c r="F5" s="115"/>
      <c r="G5" s="115"/>
      <c r="H5" s="115"/>
    </row>
    <row r="6" spans="1:8" ht="15">
      <c r="A6" s="105" t="str">
        <f>'Resumen '!A7:H7</f>
        <v>(Agosto de 2011)</v>
      </c>
      <c r="B6" s="106"/>
      <c r="C6" s="106"/>
      <c r="D6" s="106"/>
      <c r="E6" s="106"/>
      <c r="F6" s="106"/>
      <c r="G6" s="106"/>
      <c r="H6" s="106"/>
    </row>
    <row r="7" spans="2:8" ht="15" customHeight="1">
      <c r="B7" s="27"/>
      <c r="C7" s="27"/>
      <c r="D7" s="28"/>
      <c r="E7" s="28"/>
      <c r="F7" s="28"/>
      <c r="G7" s="28"/>
      <c r="H7" s="28"/>
    </row>
    <row r="8" spans="1:6" ht="15.75" thickBot="1">
      <c r="A8" s="24"/>
      <c r="C8" s="42" t="str">
        <f>'Resumen '!B9</f>
        <v>(Últimos 36 meses)</v>
      </c>
      <c r="F8" s="46" t="s">
        <v>10</v>
      </c>
    </row>
    <row r="9" spans="3:9" ht="35.25" customHeight="1" thickBot="1">
      <c r="C9" s="73" t="s">
        <v>13</v>
      </c>
      <c r="D9" s="74" t="s">
        <v>24</v>
      </c>
      <c r="E9" s="74" t="s">
        <v>25</v>
      </c>
      <c r="F9" s="74" t="s">
        <v>26</v>
      </c>
      <c r="G9" s="58"/>
      <c r="H9" s="55"/>
      <c r="I9" s="56"/>
    </row>
    <row r="10" spans="3:7" ht="21" customHeight="1">
      <c r="C10" s="57" t="str">
        <f>'Resumen '!B11</f>
        <v>Afirme Bajío</v>
      </c>
      <c r="D10" s="50">
        <f>'Resumen '!E11</f>
        <v>10.2821</v>
      </c>
      <c r="E10" s="53">
        <f>Comisiones!E11</f>
        <v>1.51</v>
      </c>
      <c r="F10" s="53">
        <f aca="true" t="shared" si="0" ref="F10:F24">+(D10-E10)</f>
        <v>8.7721</v>
      </c>
      <c r="G10" s="59"/>
    </row>
    <row r="11" spans="3:7" ht="21" customHeight="1">
      <c r="C11" s="75" t="str">
        <f>'Resumen '!B12</f>
        <v>Azteca</v>
      </c>
      <c r="D11" s="71">
        <f>'Resumen '!E12</f>
        <v>11.391</v>
      </c>
      <c r="E11" s="72">
        <f>Comisiones!E12</f>
        <v>1.67</v>
      </c>
      <c r="F11" s="72">
        <f t="shared" si="0"/>
        <v>9.721</v>
      </c>
      <c r="G11" s="59"/>
    </row>
    <row r="12" spans="3:7" ht="21" customHeight="1">
      <c r="C12" s="75" t="str">
        <f>'Resumen '!B13</f>
        <v>Banamex</v>
      </c>
      <c r="D12" s="71">
        <f>'Resumen '!E13</f>
        <v>11.0963</v>
      </c>
      <c r="E12" s="72">
        <f>Comisiones!E13</f>
        <v>1.45</v>
      </c>
      <c r="F12" s="72">
        <f t="shared" si="0"/>
        <v>9.6463</v>
      </c>
      <c r="G12" s="59"/>
    </row>
    <row r="13" spans="3:7" ht="21" customHeight="1">
      <c r="C13" s="75" t="str">
        <f>'Resumen '!B14</f>
        <v>Bancomer</v>
      </c>
      <c r="D13" s="71">
        <f>'Resumen '!E14</f>
        <v>11.0149</v>
      </c>
      <c r="E13" s="72">
        <f>Comisiones!E14</f>
        <v>1.4</v>
      </c>
      <c r="F13" s="72">
        <f t="shared" si="0"/>
        <v>9.6149</v>
      </c>
      <c r="G13" s="59"/>
    </row>
    <row r="14" spans="3:7" ht="21" customHeight="1">
      <c r="C14" s="75" t="str">
        <f>'Resumen '!B15</f>
        <v>Banorte Generali</v>
      </c>
      <c r="D14" s="71">
        <f>'Resumen '!E15</f>
        <v>8.605</v>
      </c>
      <c r="E14" s="72">
        <f>Comisiones!E15</f>
        <v>1.48</v>
      </c>
      <c r="F14" s="72">
        <f t="shared" si="0"/>
        <v>7.125</v>
      </c>
      <c r="G14" s="59"/>
    </row>
    <row r="15" spans="3:7" ht="21" customHeight="1">
      <c r="C15" s="75" t="str">
        <f>'Resumen '!B16</f>
        <v>Coppel</v>
      </c>
      <c r="D15" s="71">
        <f>'Resumen '!E16</f>
        <v>9.0443</v>
      </c>
      <c r="E15" s="72">
        <f>Comisiones!E16</f>
        <v>1.7</v>
      </c>
      <c r="F15" s="72">
        <f t="shared" si="0"/>
        <v>7.3443</v>
      </c>
      <c r="G15" s="59"/>
    </row>
    <row r="16" spans="3:7" ht="21" customHeight="1">
      <c r="C16" s="75" t="str">
        <f>'Resumen '!B17</f>
        <v>HSBC</v>
      </c>
      <c r="D16" s="71">
        <f>'Resumen '!E17</f>
        <v>11.4426</v>
      </c>
      <c r="E16" s="72">
        <f>Comisiones!E17</f>
        <v>1.52</v>
      </c>
      <c r="F16" s="72">
        <f t="shared" si="0"/>
        <v>9.922600000000001</v>
      </c>
      <c r="G16" s="59"/>
    </row>
    <row r="17" spans="3:7" ht="21" customHeight="1">
      <c r="C17" s="75" t="str">
        <f>'Resumen '!B18</f>
        <v>Inbursa</v>
      </c>
      <c r="D17" s="71">
        <f>'Resumen '!E18</f>
        <v>7.3479</v>
      </c>
      <c r="E17" s="72">
        <f>Comisiones!E18</f>
        <v>1.17</v>
      </c>
      <c r="F17" s="72">
        <f t="shared" si="0"/>
        <v>6.1779</v>
      </c>
      <c r="G17" s="59"/>
    </row>
    <row r="18" spans="3:7" ht="21" customHeight="1">
      <c r="C18" s="75" t="str">
        <f>'Resumen '!B19</f>
        <v>ING</v>
      </c>
      <c r="D18" s="71">
        <f>'Resumen '!E19</f>
        <v>11.6071</v>
      </c>
      <c r="E18" s="72">
        <f>Comisiones!E19</f>
        <v>1.48</v>
      </c>
      <c r="F18" s="72">
        <f t="shared" si="0"/>
        <v>10.1271</v>
      </c>
      <c r="G18" s="59"/>
    </row>
    <row r="19" spans="3:7" ht="21" customHeight="1">
      <c r="C19" s="75" t="str">
        <f>'Resumen '!B20</f>
        <v>Invercap</v>
      </c>
      <c r="D19" s="71">
        <f>'Resumen '!E20</f>
        <v>10.7243</v>
      </c>
      <c r="E19" s="72">
        <f>Comisiones!E20</f>
        <v>1.72</v>
      </c>
      <c r="F19" s="72">
        <f t="shared" si="0"/>
        <v>9.004299999999999</v>
      </c>
      <c r="G19" s="59"/>
    </row>
    <row r="20" spans="3:7" ht="21" customHeight="1">
      <c r="C20" s="75" t="str">
        <f>'Resumen '!B21</f>
        <v>MetLife</v>
      </c>
      <c r="D20" s="71">
        <f>'Resumen '!E21</f>
        <v>11.6939</v>
      </c>
      <c r="E20" s="72">
        <f>Comisiones!E21</f>
        <v>1.69</v>
      </c>
      <c r="F20" s="72">
        <f t="shared" si="0"/>
        <v>10.0039</v>
      </c>
      <c r="G20" s="59"/>
    </row>
    <row r="21" spans="3:7" ht="21" customHeight="1">
      <c r="C21" s="75" t="str">
        <f>'Resumen '!B22</f>
        <v>PensionISSSTE*</v>
      </c>
      <c r="D21" s="71">
        <f>'Resumen '!E22</f>
        <v>9.2681</v>
      </c>
      <c r="E21" s="72">
        <f>Comisiones!E22</f>
        <v>1</v>
      </c>
      <c r="F21" s="72">
        <f t="shared" si="0"/>
        <v>8.2681</v>
      </c>
      <c r="G21" s="59"/>
    </row>
    <row r="22" spans="3:7" ht="21" customHeight="1">
      <c r="C22" s="75" t="str">
        <f>'Resumen '!B23</f>
        <v>Principal</v>
      </c>
      <c r="D22" s="71">
        <f>'Resumen '!E23</f>
        <v>11.0764</v>
      </c>
      <c r="E22" s="72">
        <f>Comisiones!E23</f>
        <v>1.55</v>
      </c>
      <c r="F22" s="72">
        <f t="shared" si="0"/>
        <v>9.526399999999999</v>
      </c>
      <c r="G22" s="59"/>
    </row>
    <row r="23" spans="3:7" ht="21" customHeight="1">
      <c r="C23" s="75" t="str">
        <f>'Resumen '!B24</f>
        <v>Profuturo GNP</v>
      </c>
      <c r="D23" s="71">
        <f>'Resumen '!E24</f>
        <v>12.0729</v>
      </c>
      <c r="E23" s="72">
        <f>Comisiones!E24</f>
        <v>1.53</v>
      </c>
      <c r="F23" s="72">
        <f t="shared" si="0"/>
        <v>10.542900000000001</v>
      </c>
      <c r="G23" s="59"/>
    </row>
    <row r="24" spans="3:7" ht="21" customHeight="1" thickBot="1">
      <c r="C24" s="76" t="str">
        <f>'Resumen '!B25</f>
        <v>XXI</v>
      </c>
      <c r="D24" s="68">
        <f>'Resumen '!E25</f>
        <v>11.8935</v>
      </c>
      <c r="E24" s="69">
        <f>Comisiones!E25</f>
        <v>1.4</v>
      </c>
      <c r="F24" s="69">
        <f t="shared" si="0"/>
        <v>10.4935</v>
      </c>
      <c r="G24" s="59"/>
    </row>
    <row r="25" spans="1:8" ht="15.75" customHeight="1">
      <c r="A25" s="31"/>
      <c r="B25" s="31"/>
      <c r="C25" s="113" t="s">
        <v>19</v>
      </c>
      <c r="D25" s="113"/>
      <c r="E25" s="31"/>
      <c r="F25" s="31"/>
      <c r="G25" s="31"/>
      <c r="H25" s="31"/>
    </row>
    <row r="26" spans="2:7" ht="15">
      <c r="B26" s="103" t="s">
        <v>17</v>
      </c>
      <c r="C26" s="103"/>
      <c r="D26" s="103"/>
      <c r="E26" s="16"/>
      <c r="F26" s="17"/>
      <c r="G26" s="17"/>
    </row>
    <row r="27" spans="2:6" ht="15">
      <c r="B27" s="18" t="s">
        <v>7</v>
      </c>
      <c r="C27" s="18"/>
      <c r="D27" s="18"/>
      <c r="E27" s="19"/>
      <c r="F27" s="90"/>
    </row>
    <row r="28" spans="2:5" ht="15">
      <c r="B28" s="18" t="s">
        <v>28</v>
      </c>
      <c r="C28" s="18"/>
      <c r="D28" s="18"/>
      <c r="E28" s="19"/>
    </row>
    <row r="29" spans="2:5" ht="15">
      <c r="B29" s="18" t="s">
        <v>27</v>
      </c>
      <c r="C29" s="18"/>
      <c r="D29" s="18"/>
      <c r="E29" s="19"/>
    </row>
    <row r="30" spans="2:8" ht="15">
      <c r="B30" s="39" t="s">
        <v>58</v>
      </c>
      <c r="C30" s="89"/>
      <c r="D30" s="89"/>
      <c r="E30" s="89"/>
      <c r="F30" s="89"/>
      <c r="G30" s="89"/>
      <c r="H30" s="4"/>
    </row>
    <row r="31" spans="2:8" ht="15">
      <c r="B31" s="39" t="s">
        <v>71</v>
      </c>
      <c r="C31" s="89"/>
      <c r="D31" s="89"/>
      <c r="E31" s="89"/>
      <c r="F31" s="89"/>
      <c r="G31" s="89"/>
      <c r="H31" s="4"/>
    </row>
    <row r="32" spans="2:8" ht="15">
      <c r="B32" s="39" t="s">
        <v>59</v>
      </c>
      <c r="C32" s="89"/>
      <c r="D32" s="89"/>
      <c r="E32" s="89"/>
      <c r="F32" s="89"/>
      <c r="G32" s="89"/>
      <c r="H32" s="4"/>
    </row>
    <row r="33" spans="2:8" ht="15">
      <c r="B33" s="39" t="s">
        <v>60</v>
      </c>
      <c r="C33" s="89"/>
      <c r="D33" s="89"/>
      <c r="E33" s="89"/>
      <c r="F33" s="89"/>
      <c r="G33" s="89"/>
      <c r="H33" s="4"/>
    </row>
    <row r="34" spans="2:8" ht="15">
      <c r="B34" s="39" t="s">
        <v>61</v>
      </c>
      <c r="C34" s="89"/>
      <c r="D34" s="89"/>
      <c r="E34" s="89"/>
      <c r="F34" s="89"/>
      <c r="G34" s="89"/>
      <c r="H34" s="4"/>
    </row>
    <row r="35" spans="2:8" ht="15">
      <c r="B35" s="39" t="s">
        <v>62</v>
      </c>
      <c r="C35" s="89"/>
      <c r="D35" s="89"/>
      <c r="E35" s="89"/>
      <c r="F35" s="89"/>
      <c r="G35" s="89"/>
      <c r="H35" s="4"/>
    </row>
    <row r="36" spans="2:8" ht="15">
      <c r="B36" s="116" t="s">
        <v>4</v>
      </c>
      <c r="C36" s="116"/>
      <c r="D36" s="116"/>
      <c r="E36" s="20"/>
      <c r="F36" s="19"/>
      <c r="G36" s="89"/>
      <c r="H36" s="4"/>
    </row>
    <row r="37" spans="2:8" ht="15" customHeight="1">
      <c r="B37" s="111" t="s">
        <v>67</v>
      </c>
      <c r="C37" s="111"/>
      <c r="D37" s="111"/>
      <c r="E37" s="20"/>
      <c r="F37" s="19"/>
      <c r="G37" s="89"/>
      <c r="H37" s="4"/>
    </row>
    <row r="38" spans="2:6" ht="15">
      <c r="B38" s="111" t="s">
        <v>68</v>
      </c>
      <c r="C38" s="111"/>
      <c r="D38" s="111"/>
      <c r="E38" s="20"/>
      <c r="F38" s="19"/>
    </row>
    <row r="39" spans="2:6" ht="26.25" customHeight="1">
      <c r="B39" s="112" t="s">
        <v>21</v>
      </c>
      <c r="C39" s="112"/>
      <c r="D39" s="112"/>
      <c r="E39" s="112"/>
      <c r="F39" s="112"/>
    </row>
    <row r="40" spans="2:8" ht="30" customHeight="1">
      <c r="B40" s="110" t="s">
        <v>69</v>
      </c>
      <c r="C40" s="110"/>
      <c r="D40" s="110"/>
      <c r="E40" s="110"/>
      <c r="F40" s="110"/>
      <c r="G40" s="110"/>
      <c r="H40" s="110"/>
    </row>
    <row r="67" ht="12" customHeight="1"/>
  </sheetData>
  <sheetProtection/>
  <mergeCells count="10">
    <mergeCell ref="B40:H40"/>
    <mergeCell ref="B38:D38"/>
    <mergeCell ref="B39:F39"/>
    <mergeCell ref="A4:H4"/>
    <mergeCell ref="A5:H5"/>
    <mergeCell ref="B26:D26"/>
    <mergeCell ref="B36:D36"/>
    <mergeCell ref="A6:H6"/>
    <mergeCell ref="C25:D25"/>
    <mergeCell ref="B37:D37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">
      <selection activeCell="A6" sqref="A6:H6"/>
    </sheetView>
  </sheetViews>
  <sheetFormatPr defaultColWidth="11.421875" defaultRowHeight="15"/>
  <cols>
    <col min="1" max="1" width="21.8515625" style="23" customWidth="1"/>
    <col min="2" max="2" width="19.8515625" style="23" customWidth="1"/>
    <col min="3" max="3" width="32.8515625" style="23" customWidth="1"/>
    <col min="4" max="4" width="12.8515625" style="23" customWidth="1"/>
    <col min="5" max="5" width="17.00390625" style="23" customWidth="1"/>
    <col min="6" max="6" width="12.8515625" style="23" customWidth="1"/>
    <col min="7" max="7" width="11.421875" style="23" customWidth="1"/>
    <col min="8" max="8" width="14.421875" style="23" customWidth="1"/>
    <col min="9" max="16384" width="11.421875" style="23" customWidth="1"/>
  </cols>
  <sheetData>
    <row r="1" ht="15"/>
    <row r="2" ht="15"/>
    <row r="3" ht="15"/>
    <row r="4" spans="1:8" ht="17.25" customHeight="1">
      <c r="A4" s="114" t="s">
        <v>9</v>
      </c>
      <c r="B4" s="117"/>
      <c r="C4" s="117"/>
      <c r="D4" s="117"/>
      <c r="E4" s="117"/>
      <c r="F4" s="117"/>
      <c r="G4" s="117"/>
      <c r="H4" s="117"/>
    </row>
    <row r="5" spans="1:8" ht="15.75">
      <c r="A5" s="115" t="s">
        <v>76</v>
      </c>
      <c r="B5" s="115"/>
      <c r="C5" s="115"/>
      <c r="D5" s="115"/>
      <c r="E5" s="115"/>
      <c r="F5" s="115"/>
      <c r="G5" s="115"/>
      <c r="H5" s="115"/>
    </row>
    <row r="6" spans="1:8" ht="15">
      <c r="A6" s="105" t="str">
        <f>'Resumen '!A7:H7</f>
        <v>(Agosto de 2011)</v>
      </c>
      <c r="B6" s="106"/>
      <c r="C6" s="106"/>
      <c r="D6" s="106"/>
      <c r="E6" s="106"/>
      <c r="F6" s="106"/>
      <c r="G6" s="106"/>
      <c r="H6" s="106"/>
    </row>
    <row r="7" spans="2:8" ht="15" customHeight="1">
      <c r="B7" s="27"/>
      <c r="C7" s="27"/>
      <c r="D7" s="28"/>
      <c r="E7" s="28"/>
      <c r="F7" s="28"/>
      <c r="G7" s="28"/>
      <c r="H7" s="28"/>
    </row>
    <row r="8" spans="1:6" ht="15.75" thickBot="1">
      <c r="A8" s="24"/>
      <c r="C8" s="42" t="str">
        <f>'Resumen '!B9</f>
        <v>(Últimos 36 meses)</v>
      </c>
      <c r="F8" s="46" t="s">
        <v>10</v>
      </c>
    </row>
    <row r="9" spans="3:8" ht="35.25" customHeight="1" thickBot="1">
      <c r="C9" s="73" t="s">
        <v>14</v>
      </c>
      <c r="D9" s="26" t="s">
        <v>24</v>
      </c>
      <c r="E9" s="26" t="s">
        <v>25</v>
      </c>
      <c r="F9" s="74" t="s">
        <v>26</v>
      </c>
      <c r="G9" s="55"/>
      <c r="H9" s="55"/>
    </row>
    <row r="10" spans="3:6" ht="21" customHeight="1">
      <c r="C10" s="57" t="str">
        <f>'Rendimiento siefores B 3'!C10</f>
        <v>Afirme Bajío</v>
      </c>
      <c r="D10" s="91">
        <f>'Resumen '!F11</f>
        <v>10.3981</v>
      </c>
      <c r="E10" s="92">
        <f>Comisiones!E11</f>
        <v>1.51</v>
      </c>
      <c r="F10" s="54">
        <f aca="true" t="shared" si="0" ref="F10:F24">+(D10-E10)</f>
        <v>8.8881</v>
      </c>
    </row>
    <row r="11" spans="3:6" ht="21" customHeight="1">
      <c r="C11" s="75" t="str">
        <f>'Rendimiento siefores B 3'!C11</f>
        <v>Azteca</v>
      </c>
      <c r="D11" s="71">
        <f>'Resumen '!F12</f>
        <v>11.4717</v>
      </c>
      <c r="E11" s="72">
        <f>Comisiones!E12</f>
        <v>1.67</v>
      </c>
      <c r="F11" s="66">
        <f t="shared" si="0"/>
        <v>9.8017</v>
      </c>
    </row>
    <row r="12" spans="3:6" ht="21" customHeight="1">
      <c r="C12" s="75" t="str">
        <f>'Rendimiento siefores B 3'!C12</f>
        <v>Banamex</v>
      </c>
      <c r="D12" s="71">
        <f>'Resumen '!F13</f>
        <v>12.1013</v>
      </c>
      <c r="E12" s="72">
        <f>Comisiones!E13</f>
        <v>1.45</v>
      </c>
      <c r="F12" s="66">
        <f t="shared" si="0"/>
        <v>10.6513</v>
      </c>
    </row>
    <row r="13" spans="3:6" ht="21" customHeight="1">
      <c r="C13" s="75" t="str">
        <f>'Rendimiento siefores B 3'!C13</f>
        <v>Bancomer</v>
      </c>
      <c r="D13" s="71">
        <f>'Resumen '!F14</f>
        <v>11.1853</v>
      </c>
      <c r="E13" s="72">
        <f>Comisiones!E14</f>
        <v>1.4</v>
      </c>
      <c r="F13" s="66">
        <f t="shared" si="0"/>
        <v>9.7853</v>
      </c>
    </row>
    <row r="14" spans="3:6" ht="21" customHeight="1">
      <c r="C14" s="75" t="str">
        <f>'Rendimiento siefores B 3'!C14</f>
        <v>Banorte Generali</v>
      </c>
      <c r="D14" s="71">
        <f>'Resumen '!F15</f>
        <v>9.8184</v>
      </c>
      <c r="E14" s="72">
        <f>Comisiones!E15</f>
        <v>1.48</v>
      </c>
      <c r="F14" s="66">
        <f t="shared" si="0"/>
        <v>8.3384</v>
      </c>
    </row>
    <row r="15" spans="3:6" ht="21" customHeight="1">
      <c r="C15" s="75" t="str">
        <f>'Rendimiento siefores B 3'!C15</f>
        <v>Coppel</v>
      </c>
      <c r="D15" s="71">
        <f>'Resumen '!F16</f>
        <v>9.4685</v>
      </c>
      <c r="E15" s="72">
        <f>Comisiones!E16</f>
        <v>1.7</v>
      </c>
      <c r="F15" s="66">
        <f t="shared" si="0"/>
        <v>7.7685</v>
      </c>
    </row>
    <row r="16" spans="3:6" ht="21" customHeight="1">
      <c r="C16" s="75" t="str">
        <f>'Rendimiento siefores B 3'!C16</f>
        <v>HSBC</v>
      </c>
      <c r="D16" s="71">
        <f>'Resumen '!F17</f>
        <v>11.394</v>
      </c>
      <c r="E16" s="72">
        <f>Comisiones!E17</f>
        <v>1.52</v>
      </c>
      <c r="F16" s="66">
        <f t="shared" si="0"/>
        <v>9.874</v>
      </c>
    </row>
    <row r="17" spans="3:6" ht="21" customHeight="1">
      <c r="C17" s="75" t="str">
        <f>'Rendimiento siefores B 3'!C17</f>
        <v>Inbursa</v>
      </c>
      <c r="D17" s="71">
        <f>'Resumen '!F18</f>
        <v>7.0419</v>
      </c>
      <c r="E17" s="72">
        <f>Comisiones!E18</f>
        <v>1.17</v>
      </c>
      <c r="F17" s="66">
        <f t="shared" si="0"/>
        <v>5.8719</v>
      </c>
    </row>
    <row r="18" spans="3:6" ht="21" customHeight="1">
      <c r="C18" s="75" t="str">
        <f>'Rendimiento siefores B 3'!C18</f>
        <v>ING</v>
      </c>
      <c r="D18" s="71">
        <f>'Resumen '!F19</f>
        <v>12.3714</v>
      </c>
      <c r="E18" s="72">
        <f>Comisiones!E19</f>
        <v>1.48</v>
      </c>
      <c r="F18" s="66">
        <f t="shared" si="0"/>
        <v>10.891399999999999</v>
      </c>
    </row>
    <row r="19" spans="3:6" ht="21" customHeight="1">
      <c r="C19" s="75" t="str">
        <f>'Rendimiento siefores B 3'!C19</f>
        <v>Invercap</v>
      </c>
      <c r="D19" s="71">
        <f>'Resumen '!F20</f>
        <v>11.0051</v>
      </c>
      <c r="E19" s="72">
        <f>Comisiones!E20</f>
        <v>1.72</v>
      </c>
      <c r="F19" s="66">
        <f t="shared" si="0"/>
        <v>9.2851</v>
      </c>
    </row>
    <row r="20" spans="3:6" ht="21" customHeight="1">
      <c r="C20" s="75" t="str">
        <f>'Rendimiento siefores B 3'!C20</f>
        <v>MetLife</v>
      </c>
      <c r="D20" s="71">
        <f>'Resumen '!F21</f>
        <v>12.4412</v>
      </c>
      <c r="E20" s="72">
        <f>Comisiones!E21</f>
        <v>1.69</v>
      </c>
      <c r="F20" s="66">
        <f t="shared" si="0"/>
        <v>10.7512</v>
      </c>
    </row>
    <row r="21" spans="3:6" ht="21" customHeight="1">
      <c r="C21" s="75" t="str">
        <f>'Rendimiento siefores B 3'!C21</f>
        <v>PensionISSSTE*</v>
      </c>
      <c r="D21" s="71">
        <f>'Resumen '!F22</f>
        <v>9.2049</v>
      </c>
      <c r="E21" s="72">
        <f>Comisiones!E22</f>
        <v>1</v>
      </c>
      <c r="F21" s="66">
        <f t="shared" si="0"/>
        <v>8.2049</v>
      </c>
    </row>
    <row r="22" spans="3:6" ht="21" customHeight="1">
      <c r="C22" s="75" t="str">
        <f>'Rendimiento siefores B 3'!C22</f>
        <v>Principal</v>
      </c>
      <c r="D22" s="71">
        <f>'Resumen '!F23</f>
        <v>11.4528</v>
      </c>
      <c r="E22" s="72">
        <f>Comisiones!E23</f>
        <v>1.55</v>
      </c>
      <c r="F22" s="66">
        <f t="shared" si="0"/>
        <v>9.9028</v>
      </c>
    </row>
    <row r="23" spans="3:6" ht="21" customHeight="1">
      <c r="C23" s="75" t="str">
        <f>'Rendimiento siefores B 3'!C23</f>
        <v>Profuturo GNP</v>
      </c>
      <c r="D23" s="71">
        <f>'Resumen '!F24</f>
        <v>12.7802</v>
      </c>
      <c r="E23" s="72">
        <f>Comisiones!E24</f>
        <v>1.53</v>
      </c>
      <c r="F23" s="66">
        <f t="shared" si="0"/>
        <v>11.250200000000001</v>
      </c>
    </row>
    <row r="24" spans="3:6" ht="21" customHeight="1" thickBot="1">
      <c r="C24" s="76" t="str">
        <f>'Rendimiento siefores B 3'!C24</f>
        <v>XXI</v>
      </c>
      <c r="D24" s="68">
        <f>'Resumen '!F25</f>
        <v>11.8093</v>
      </c>
      <c r="E24" s="69">
        <f>Comisiones!E25</f>
        <v>1.4</v>
      </c>
      <c r="F24" s="70">
        <f t="shared" si="0"/>
        <v>10.4093</v>
      </c>
    </row>
    <row r="25" spans="1:8" ht="15.75" customHeight="1">
      <c r="A25" s="31"/>
      <c r="B25" s="31"/>
      <c r="C25" s="113" t="s">
        <v>19</v>
      </c>
      <c r="D25" s="113"/>
      <c r="E25" s="113"/>
      <c r="F25" s="31"/>
      <c r="G25" s="31"/>
      <c r="H25" s="31"/>
    </row>
    <row r="26" spans="2:7" ht="15">
      <c r="B26" s="103" t="s">
        <v>17</v>
      </c>
      <c r="C26" s="103"/>
      <c r="D26" s="103"/>
      <c r="E26" s="16"/>
      <c r="F26" s="16"/>
      <c r="G26" s="17"/>
    </row>
    <row r="27" spans="2:6" ht="15">
      <c r="B27" s="18" t="s">
        <v>7</v>
      </c>
      <c r="C27" s="18"/>
      <c r="D27" s="18"/>
      <c r="E27" s="19"/>
      <c r="F27" s="90"/>
    </row>
    <row r="28" spans="2:5" ht="15">
      <c r="B28" s="18" t="s">
        <v>28</v>
      </c>
      <c r="C28" s="18"/>
      <c r="D28" s="18"/>
      <c r="E28" s="19"/>
    </row>
    <row r="29" spans="2:5" ht="15">
      <c r="B29" s="18" t="s">
        <v>27</v>
      </c>
      <c r="C29" s="18"/>
      <c r="D29" s="18"/>
      <c r="E29" s="19"/>
    </row>
    <row r="30" spans="2:8" ht="15">
      <c r="B30" s="39" t="s">
        <v>58</v>
      </c>
      <c r="C30" s="89"/>
      <c r="D30" s="89"/>
      <c r="E30" s="89"/>
      <c r="F30" s="89"/>
      <c r="G30" s="89"/>
      <c r="H30" s="4"/>
    </row>
    <row r="31" spans="2:8" ht="15">
      <c r="B31" s="39" t="s">
        <v>71</v>
      </c>
      <c r="C31" s="89"/>
      <c r="D31" s="89"/>
      <c r="E31" s="89"/>
      <c r="F31" s="89"/>
      <c r="G31" s="89"/>
      <c r="H31" s="4"/>
    </row>
    <row r="32" spans="2:8" ht="15">
      <c r="B32" s="39" t="s">
        <v>59</v>
      </c>
      <c r="C32" s="89"/>
      <c r="D32" s="89"/>
      <c r="E32" s="89"/>
      <c r="F32" s="89"/>
      <c r="G32" s="89"/>
      <c r="H32" s="4"/>
    </row>
    <row r="33" spans="2:8" ht="15">
      <c r="B33" s="39" t="s">
        <v>60</v>
      </c>
      <c r="C33" s="89"/>
      <c r="D33" s="89"/>
      <c r="E33" s="89"/>
      <c r="F33" s="89"/>
      <c r="G33" s="89"/>
      <c r="H33" s="4"/>
    </row>
    <row r="34" spans="2:8" ht="15">
      <c r="B34" s="39" t="s">
        <v>61</v>
      </c>
      <c r="C34" s="89"/>
      <c r="D34" s="89"/>
      <c r="E34" s="89"/>
      <c r="F34" s="89"/>
      <c r="G34" s="89"/>
      <c r="H34" s="4"/>
    </row>
    <row r="35" spans="2:8" ht="15">
      <c r="B35" s="39" t="s">
        <v>62</v>
      </c>
      <c r="C35" s="89"/>
      <c r="D35" s="89"/>
      <c r="E35" s="89"/>
      <c r="F35" s="89"/>
      <c r="G35" s="89"/>
      <c r="H35" s="4"/>
    </row>
    <row r="36" spans="2:8" ht="15">
      <c r="B36" s="116" t="s">
        <v>4</v>
      </c>
      <c r="C36" s="116"/>
      <c r="D36" s="116"/>
      <c r="E36" s="20"/>
      <c r="F36" s="19"/>
      <c r="G36" s="89"/>
      <c r="H36" s="4"/>
    </row>
    <row r="37" spans="2:8" ht="15" customHeight="1">
      <c r="B37" s="111" t="s">
        <v>67</v>
      </c>
      <c r="C37" s="111"/>
      <c r="D37" s="111"/>
      <c r="E37" s="20"/>
      <c r="F37" s="19"/>
      <c r="G37" s="89"/>
      <c r="H37" s="4"/>
    </row>
    <row r="38" spans="2:6" ht="15">
      <c r="B38" s="111" t="s">
        <v>68</v>
      </c>
      <c r="C38" s="111"/>
      <c r="D38" s="111"/>
      <c r="E38" s="20"/>
      <c r="F38" s="19"/>
    </row>
    <row r="39" spans="2:6" ht="27" customHeight="1">
      <c r="B39" s="112" t="s">
        <v>21</v>
      </c>
      <c r="C39" s="112"/>
      <c r="D39" s="112"/>
      <c r="E39" s="112"/>
      <c r="F39" s="112"/>
    </row>
    <row r="40" spans="2:8" ht="29.25" customHeight="1">
      <c r="B40" s="110" t="s">
        <v>69</v>
      </c>
      <c r="C40" s="110"/>
      <c r="D40" s="110"/>
      <c r="E40" s="110"/>
      <c r="F40" s="110"/>
      <c r="G40" s="110"/>
      <c r="H40" s="110"/>
    </row>
    <row r="67" ht="12" customHeight="1"/>
  </sheetData>
  <sheetProtection/>
  <mergeCells count="10">
    <mergeCell ref="B40:H40"/>
    <mergeCell ref="B38:D38"/>
    <mergeCell ref="B39:F39"/>
    <mergeCell ref="A4:H4"/>
    <mergeCell ref="A5:H5"/>
    <mergeCell ref="B26:D26"/>
    <mergeCell ref="B36:D36"/>
    <mergeCell ref="A6:H6"/>
    <mergeCell ref="C25:E25"/>
    <mergeCell ref="B37:D37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40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21.8515625" style="23" customWidth="1"/>
    <col min="2" max="2" width="19.8515625" style="23" customWidth="1"/>
    <col min="3" max="3" width="32.8515625" style="23" customWidth="1"/>
    <col min="4" max="4" width="12.8515625" style="23" customWidth="1"/>
    <col min="5" max="5" width="17.00390625" style="23" customWidth="1"/>
    <col min="6" max="6" width="12.8515625" style="23" customWidth="1"/>
    <col min="7" max="7" width="11.421875" style="23" customWidth="1"/>
    <col min="8" max="8" width="14.7109375" style="23" customWidth="1"/>
    <col min="9" max="16384" width="11.421875" style="23" customWidth="1"/>
  </cols>
  <sheetData>
    <row r="1" ht="15"/>
    <row r="2" ht="15"/>
    <row r="3" ht="15"/>
    <row r="4" spans="1:8" ht="17.25" customHeight="1">
      <c r="A4" s="114" t="s">
        <v>9</v>
      </c>
      <c r="B4" s="117"/>
      <c r="C4" s="117"/>
      <c r="D4" s="117"/>
      <c r="E4" s="117"/>
      <c r="F4" s="117"/>
      <c r="G4" s="117"/>
      <c r="H4" s="117"/>
    </row>
    <row r="5" spans="1:8" ht="15.75">
      <c r="A5" s="115" t="s">
        <v>77</v>
      </c>
      <c r="B5" s="115"/>
      <c r="C5" s="115"/>
      <c r="D5" s="115"/>
      <c r="E5" s="115"/>
      <c r="F5" s="115"/>
      <c r="G5" s="115"/>
      <c r="H5" s="115"/>
    </row>
    <row r="6" spans="1:8" ht="15">
      <c r="A6" s="105" t="str">
        <f>'Resumen '!A7:H7</f>
        <v>(Agosto de 2011)</v>
      </c>
      <c r="B6" s="106"/>
      <c r="C6" s="106"/>
      <c r="D6" s="106"/>
      <c r="E6" s="106"/>
      <c r="F6" s="106"/>
      <c r="G6" s="106"/>
      <c r="H6" s="106"/>
    </row>
    <row r="7" spans="2:8" ht="15" customHeight="1">
      <c r="B7" s="27"/>
      <c r="C7" s="27"/>
      <c r="D7" s="28"/>
      <c r="E7" s="28"/>
      <c r="F7" s="28"/>
      <c r="G7" s="28"/>
      <c r="H7" s="28"/>
    </row>
    <row r="8" spans="1:6" ht="15.75" thickBot="1">
      <c r="A8" s="24"/>
      <c r="C8" s="42" t="str">
        <f>'Resumen '!B9</f>
        <v>(Últimos 36 meses)</v>
      </c>
      <c r="F8" s="46" t="s">
        <v>10</v>
      </c>
    </row>
    <row r="9" spans="3:10" ht="35.25" customHeight="1" thickBot="1">
      <c r="C9" s="73" t="s">
        <v>15</v>
      </c>
      <c r="D9" s="26" t="s">
        <v>24</v>
      </c>
      <c r="E9" s="26" t="s">
        <v>25</v>
      </c>
      <c r="F9" s="74" t="s">
        <v>26</v>
      </c>
      <c r="H9" s="55"/>
      <c r="I9" s="55"/>
      <c r="J9" s="56"/>
    </row>
    <row r="10" spans="3:10" ht="21" customHeight="1">
      <c r="C10" s="49" t="str">
        <f>'Resumen '!B11</f>
        <v>Afirme Bajío</v>
      </c>
      <c r="D10" s="91">
        <f>'Resumen '!G11</f>
        <v>11.2588</v>
      </c>
      <c r="E10" s="92">
        <f>Comisiones!E11</f>
        <v>1.51</v>
      </c>
      <c r="F10" s="54">
        <f aca="true" t="shared" si="0" ref="F10:F24">D10-E10</f>
        <v>9.748800000000001</v>
      </c>
      <c r="H10" s="60"/>
      <c r="I10" s="56"/>
      <c r="J10" s="56"/>
    </row>
    <row r="11" spans="3:10" ht="21" customHeight="1">
      <c r="C11" s="65" t="str">
        <f>'Resumen '!B12</f>
        <v>Azteca</v>
      </c>
      <c r="D11" s="71">
        <f>'Resumen '!G12</f>
        <v>10.7072</v>
      </c>
      <c r="E11" s="72">
        <f>Comisiones!E12</f>
        <v>1.67</v>
      </c>
      <c r="F11" s="66">
        <f t="shared" si="0"/>
        <v>9.0372</v>
      </c>
      <c r="H11" s="60"/>
      <c r="I11" s="56"/>
      <c r="J11" s="56"/>
    </row>
    <row r="12" spans="3:10" ht="21" customHeight="1">
      <c r="C12" s="65" t="str">
        <f>'Resumen '!B13</f>
        <v>Banamex</v>
      </c>
      <c r="D12" s="71">
        <f>'Resumen '!G13</f>
        <v>13.5785</v>
      </c>
      <c r="E12" s="72">
        <f>Comisiones!E13</f>
        <v>1.45</v>
      </c>
      <c r="F12" s="66">
        <f t="shared" si="0"/>
        <v>12.1285</v>
      </c>
      <c r="H12" s="60"/>
      <c r="I12" s="56"/>
      <c r="J12" s="56"/>
    </row>
    <row r="13" spans="3:10" ht="21" customHeight="1">
      <c r="C13" s="65" t="str">
        <f>'Resumen '!B14</f>
        <v>Bancomer</v>
      </c>
      <c r="D13" s="71">
        <f>'Resumen '!G14</f>
        <v>11.4427</v>
      </c>
      <c r="E13" s="72">
        <f>Comisiones!E14</f>
        <v>1.4</v>
      </c>
      <c r="F13" s="66">
        <f t="shared" si="0"/>
        <v>10.0427</v>
      </c>
      <c r="H13" s="60"/>
      <c r="I13" s="56"/>
      <c r="J13" s="56"/>
    </row>
    <row r="14" spans="3:10" ht="21" customHeight="1">
      <c r="C14" s="65" t="str">
        <f>'Resumen '!B15</f>
        <v>Banorte Generali</v>
      </c>
      <c r="D14" s="71">
        <f>'Resumen '!G15</f>
        <v>10.9113</v>
      </c>
      <c r="E14" s="72">
        <f>Comisiones!E15</f>
        <v>1.48</v>
      </c>
      <c r="F14" s="66">
        <f t="shared" si="0"/>
        <v>9.4313</v>
      </c>
      <c r="H14" s="60"/>
      <c r="I14" s="56"/>
      <c r="J14" s="56"/>
    </row>
    <row r="15" spans="3:10" ht="21" customHeight="1">
      <c r="C15" s="65" t="str">
        <f>'Resumen '!B16</f>
        <v>Coppel</v>
      </c>
      <c r="D15" s="71">
        <f>'Resumen '!G16</f>
        <v>9.4908</v>
      </c>
      <c r="E15" s="72">
        <f>Comisiones!E16</f>
        <v>1.7</v>
      </c>
      <c r="F15" s="66">
        <f t="shared" si="0"/>
        <v>7.7908</v>
      </c>
      <c r="H15" s="60"/>
      <c r="I15" s="56"/>
      <c r="J15" s="56"/>
    </row>
    <row r="16" spans="3:10" ht="21" customHeight="1">
      <c r="C16" s="65" t="str">
        <f>'Resumen '!B17</f>
        <v>HSBC</v>
      </c>
      <c r="D16" s="71">
        <f>'Resumen '!G17</f>
        <v>11.7613</v>
      </c>
      <c r="E16" s="72">
        <f>Comisiones!E17</f>
        <v>1.52</v>
      </c>
      <c r="F16" s="66">
        <f t="shared" si="0"/>
        <v>10.2413</v>
      </c>
      <c r="H16" s="60"/>
      <c r="I16" s="56"/>
      <c r="J16" s="56"/>
    </row>
    <row r="17" spans="3:10" ht="21" customHeight="1">
      <c r="C17" s="65" t="str">
        <f>'Resumen '!B18</f>
        <v>Inbursa</v>
      </c>
      <c r="D17" s="71">
        <f>'Resumen '!G18</f>
        <v>6.9302</v>
      </c>
      <c r="E17" s="72">
        <f>Comisiones!E18</f>
        <v>1.17</v>
      </c>
      <c r="F17" s="66">
        <f t="shared" si="0"/>
        <v>5.7602</v>
      </c>
      <c r="H17" s="60"/>
      <c r="I17" s="56"/>
      <c r="J17" s="56"/>
    </row>
    <row r="18" spans="3:10" ht="21" customHeight="1">
      <c r="C18" s="65" t="str">
        <f>'Resumen '!B19</f>
        <v>ING</v>
      </c>
      <c r="D18" s="71">
        <f>'Resumen '!G19</f>
        <v>13.1663</v>
      </c>
      <c r="E18" s="72">
        <f>Comisiones!E19</f>
        <v>1.48</v>
      </c>
      <c r="F18" s="66">
        <f t="shared" si="0"/>
        <v>11.6863</v>
      </c>
      <c r="H18" s="60"/>
      <c r="I18" s="56"/>
      <c r="J18" s="56"/>
    </row>
    <row r="19" spans="3:10" ht="21" customHeight="1">
      <c r="C19" s="65" t="str">
        <f>'Resumen '!B20</f>
        <v>Invercap</v>
      </c>
      <c r="D19" s="71">
        <f>'Resumen '!G20</f>
        <v>13.8758</v>
      </c>
      <c r="E19" s="72">
        <f>Comisiones!E20</f>
        <v>1.72</v>
      </c>
      <c r="F19" s="66">
        <f t="shared" si="0"/>
        <v>12.1558</v>
      </c>
      <c r="H19" s="60"/>
      <c r="I19" s="56"/>
      <c r="J19" s="56"/>
    </row>
    <row r="20" spans="3:10" ht="21" customHeight="1">
      <c r="C20" s="65" t="str">
        <f>'Resumen '!B21</f>
        <v>MetLife</v>
      </c>
      <c r="D20" s="71">
        <f>'Resumen '!G21</f>
        <v>13.8972</v>
      </c>
      <c r="E20" s="72">
        <f>Comisiones!E21</f>
        <v>1.69</v>
      </c>
      <c r="F20" s="66">
        <f t="shared" si="0"/>
        <v>12.2072</v>
      </c>
      <c r="H20" s="60"/>
      <c r="I20" s="56"/>
      <c r="J20" s="56"/>
    </row>
    <row r="21" spans="3:10" ht="21" customHeight="1">
      <c r="C21" s="65" t="str">
        <f>'Resumen '!B22</f>
        <v>PensionISSSTE*</v>
      </c>
      <c r="D21" s="71">
        <f>'Resumen '!G22</f>
        <v>8.8147</v>
      </c>
      <c r="E21" s="72">
        <f>Comisiones!E22</f>
        <v>1</v>
      </c>
      <c r="F21" s="66">
        <f t="shared" si="0"/>
        <v>7.8147</v>
      </c>
      <c r="H21" s="60"/>
      <c r="I21" s="56"/>
      <c r="J21" s="56"/>
    </row>
    <row r="22" spans="3:10" ht="21" customHeight="1">
      <c r="C22" s="65" t="str">
        <f>'Resumen '!B23</f>
        <v>Principal</v>
      </c>
      <c r="D22" s="71">
        <f>'Resumen '!G23</f>
        <v>12.0256</v>
      </c>
      <c r="E22" s="72">
        <f>Comisiones!E23</f>
        <v>1.55</v>
      </c>
      <c r="F22" s="66">
        <f t="shared" si="0"/>
        <v>10.4756</v>
      </c>
      <c r="H22" s="60"/>
      <c r="I22" s="56"/>
      <c r="J22" s="56"/>
    </row>
    <row r="23" spans="3:10" ht="21" customHeight="1">
      <c r="C23" s="65" t="str">
        <f>'Resumen '!B24</f>
        <v>Profuturo GNP</v>
      </c>
      <c r="D23" s="71">
        <f>'Resumen '!G24</f>
        <v>12.0615</v>
      </c>
      <c r="E23" s="72">
        <f>Comisiones!E24</f>
        <v>1.53</v>
      </c>
      <c r="F23" s="66">
        <f t="shared" si="0"/>
        <v>10.531500000000001</v>
      </c>
      <c r="H23" s="60"/>
      <c r="I23" s="56"/>
      <c r="J23" s="56"/>
    </row>
    <row r="24" spans="3:10" ht="21" customHeight="1" thickBot="1">
      <c r="C24" s="67" t="str">
        <f>'Resumen '!B25</f>
        <v>XXI</v>
      </c>
      <c r="D24" s="68">
        <f>'Resumen '!G25</f>
        <v>12.2279</v>
      </c>
      <c r="E24" s="69">
        <f>Comisiones!E25</f>
        <v>1.4</v>
      </c>
      <c r="F24" s="70">
        <f t="shared" si="0"/>
        <v>10.8279</v>
      </c>
      <c r="H24" s="60"/>
      <c r="I24" s="56"/>
      <c r="J24" s="56"/>
    </row>
    <row r="25" spans="1:10" ht="15.75" customHeight="1">
      <c r="A25" s="31"/>
      <c r="B25" s="31"/>
      <c r="C25" s="113" t="s">
        <v>19</v>
      </c>
      <c r="D25" s="113"/>
      <c r="E25" s="113"/>
      <c r="F25" s="31"/>
      <c r="G25" s="31"/>
      <c r="H25" s="31"/>
      <c r="I25" s="56"/>
      <c r="J25" s="56"/>
    </row>
    <row r="26" spans="2:7" ht="15">
      <c r="B26" s="103" t="s">
        <v>17</v>
      </c>
      <c r="C26" s="103"/>
      <c r="D26" s="103"/>
      <c r="E26" s="16"/>
      <c r="F26" s="16"/>
      <c r="G26" s="17"/>
    </row>
    <row r="27" spans="2:6" ht="15">
      <c r="B27" s="18" t="s">
        <v>7</v>
      </c>
      <c r="C27" s="18"/>
      <c r="D27" s="18"/>
      <c r="E27" s="19"/>
      <c r="F27" s="90"/>
    </row>
    <row r="28" spans="2:5" ht="15">
      <c r="B28" s="18" t="s">
        <v>28</v>
      </c>
      <c r="C28" s="18"/>
      <c r="D28" s="18"/>
      <c r="E28" s="19"/>
    </row>
    <row r="29" spans="2:5" ht="15">
      <c r="B29" s="18" t="s">
        <v>27</v>
      </c>
      <c r="C29" s="18"/>
      <c r="D29" s="18"/>
      <c r="E29" s="19"/>
    </row>
    <row r="30" spans="2:8" ht="15">
      <c r="B30" s="39" t="s">
        <v>58</v>
      </c>
      <c r="C30" s="89"/>
      <c r="D30" s="89"/>
      <c r="E30" s="89"/>
      <c r="F30" s="89"/>
      <c r="G30" s="89"/>
      <c r="H30" s="4"/>
    </row>
    <row r="31" spans="2:8" ht="15">
      <c r="B31" s="39" t="s">
        <v>72</v>
      </c>
      <c r="C31" s="89"/>
      <c r="D31" s="89"/>
      <c r="E31" s="89"/>
      <c r="F31" s="89"/>
      <c r="G31" s="89"/>
      <c r="H31" s="4"/>
    </row>
    <row r="32" spans="2:8" ht="15">
      <c r="B32" s="39" t="s">
        <v>59</v>
      </c>
      <c r="C32" s="89"/>
      <c r="D32" s="89"/>
      <c r="E32" s="89"/>
      <c r="F32" s="89"/>
      <c r="G32" s="89"/>
      <c r="H32" s="4"/>
    </row>
    <row r="33" spans="2:8" ht="15">
      <c r="B33" s="39" t="s">
        <v>60</v>
      </c>
      <c r="C33" s="89"/>
      <c r="D33" s="89"/>
      <c r="E33" s="89"/>
      <c r="F33" s="89"/>
      <c r="G33" s="89"/>
      <c r="H33" s="4"/>
    </row>
    <row r="34" spans="2:8" ht="15">
      <c r="B34" s="39" t="s">
        <v>61</v>
      </c>
      <c r="C34" s="89"/>
      <c r="D34" s="89"/>
      <c r="E34" s="89"/>
      <c r="F34" s="89"/>
      <c r="G34" s="89"/>
      <c r="H34" s="4"/>
    </row>
    <row r="35" spans="2:8" ht="15">
      <c r="B35" s="39" t="s">
        <v>62</v>
      </c>
      <c r="C35" s="89"/>
      <c r="D35" s="89"/>
      <c r="E35" s="89"/>
      <c r="F35" s="89"/>
      <c r="G35" s="89"/>
      <c r="H35" s="4"/>
    </row>
    <row r="36" spans="2:8" ht="15">
      <c r="B36" s="116" t="s">
        <v>4</v>
      </c>
      <c r="C36" s="116"/>
      <c r="D36" s="116"/>
      <c r="E36" s="20"/>
      <c r="F36" s="19"/>
      <c r="G36" s="89"/>
      <c r="H36" s="4"/>
    </row>
    <row r="37" spans="2:8" ht="15" customHeight="1">
      <c r="B37" s="111" t="s">
        <v>67</v>
      </c>
      <c r="C37" s="111"/>
      <c r="D37" s="111"/>
      <c r="E37" s="20"/>
      <c r="F37" s="19"/>
      <c r="G37" s="89"/>
      <c r="H37" s="4"/>
    </row>
    <row r="38" spans="2:6" ht="15">
      <c r="B38" s="111" t="s">
        <v>68</v>
      </c>
      <c r="C38" s="111"/>
      <c r="D38" s="111"/>
      <c r="E38" s="20"/>
      <c r="F38" s="19"/>
    </row>
    <row r="39" spans="2:6" ht="21.75" customHeight="1">
      <c r="B39" s="112" t="s">
        <v>21</v>
      </c>
      <c r="C39" s="112"/>
      <c r="D39" s="112"/>
      <c r="E39" s="112"/>
      <c r="F39" s="112"/>
    </row>
    <row r="40" spans="2:8" ht="27.75" customHeight="1">
      <c r="B40" s="110" t="s">
        <v>69</v>
      </c>
      <c r="C40" s="110"/>
      <c r="D40" s="110"/>
      <c r="E40" s="110"/>
      <c r="F40" s="110"/>
      <c r="G40" s="110"/>
      <c r="H40" s="110"/>
    </row>
    <row r="67" ht="12" customHeight="1"/>
  </sheetData>
  <sheetProtection/>
  <mergeCells count="10">
    <mergeCell ref="B40:H40"/>
    <mergeCell ref="B38:D38"/>
    <mergeCell ref="B39:F39"/>
    <mergeCell ref="A4:H4"/>
    <mergeCell ref="A5:H5"/>
    <mergeCell ref="B26:D26"/>
    <mergeCell ref="B36:D36"/>
    <mergeCell ref="A6:H6"/>
    <mergeCell ref="C25:E25"/>
    <mergeCell ref="B37:D37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2011-05-04T21:18:51Z</cp:lastPrinted>
  <dcterms:created xsi:type="dcterms:W3CDTF">2010-08-19T15:18:47Z</dcterms:created>
  <dcterms:modified xsi:type="dcterms:W3CDTF">2011-09-23T15:41:47Z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