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740" windowWidth="20475" windowHeight="4680" activeTab="0"/>
  </bookViews>
  <sheets>
    <sheet name="Portada " sheetId="1" r:id="rId1"/>
    <sheet name="Con Fondo" sheetId="2" r:id="rId2"/>
    <sheet name="Sin Fondo" sheetId="3" r:id="rId3"/>
  </sheets>
  <definedNames>
    <definedName name="_xlnm.Print_Area" localSheetId="0">'Portada '!$A$1:$L$37</definedName>
    <definedName name="_xlnm.Print_Titles" localSheetId="1">'Con Fondo'!$5:$11</definedName>
  </definedNames>
  <calcPr fullCalcOnLoad="1"/>
</workbook>
</file>

<file path=xl/sharedStrings.xml><?xml version="1.0" encoding="utf-8"?>
<sst xmlns="http://schemas.openxmlformats.org/spreadsheetml/2006/main" count="251" uniqueCount="74">
  <si>
    <t>INSTITUCIÓN Y PLAN</t>
  </si>
  <si>
    <t>COSTOS-SUMA ASEGURADA</t>
  </si>
  <si>
    <t>MUERTE ACCIDENTAL</t>
  </si>
  <si>
    <t>INVALIDEZ TOTAL Y PERMANENTE</t>
  </si>
  <si>
    <t>ENFERMEDADES EN FASE TERMINAL</t>
  </si>
  <si>
    <t>PÉRDIDAS ORGÁNICAS</t>
  </si>
  <si>
    <t>GASTOS FUNERARIOS</t>
  </si>
  <si>
    <t>EXENCIÓN DE PAGO DE PRIMAS</t>
  </si>
  <si>
    <t>ENFERMEDADES GRAVES</t>
  </si>
  <si>
    <t>PRIMA ANUAL</t>
  </si>
  <si>
    <t>BENEFICIOS ADICIONALES</t>
  </si>
  <si>
    <t>COSTO</t>
  </si>
  <si>
    <t>SUMA ASEGURADA</t>
  </si>
  <si>
    <t>Argos Aegon</t>
  </si>
  <si>
    <t>Axa Seguros</t>
  </si>
  <si>
    <t>General de Seguros</t>
  </si>
  <si>
    <t>Inbursa Seguros</t>
  </si>
  <si>
    <t>Insignia Life</t>
  </si>
  <si>
    <t>La Latino Seguros</t>
  </si>
  <si>
    <t>Mapfre</t>
  </si>
  <si>
    <t>Seguros El Potosí</t>
  </si>
  <si>
    <t>Allianz</t>
  </si>
  <si>
    <t>Seguros Afirme</t>
  </si>
  <si>
    <t>Aseguradora Interacciones</t>
  </si>
  <si>
    <t>N/A</t>
  </si>
  <si>
    <t>Banorte Seguros</t>
  </si>
  <si>
    <t>COBERTURA BÁSICA</t>
  </si>
  <si>
    <t xml:space="preserve"> N/A </t>
  </si>
  <si>
    <t>Seguros Monterrey New York Life*</t>
  </si>
  <si>
    <t>Metlife*</t>
  </si>
  <si>
    <t>SEGURO DE VIDA SIN FONDO TEMPORAL 20 AÑOS.</t>
  </si>
  <si>
    <t>SEGURO DE VIDA CON FONDO TEMPORAL 20 AÑOS</t>
  </si>
  <si>
    <t>SEGUROS TEMPORALES 20 AÑOS</t>
  </si>
  <si>
    <t>Abreviaturas:</t>
  </si>
  <si>
    <t>Este documento es únicamente informativo, por lo que para mayor información consulte a la Aseguradora de su interés.</t>
  </si>
  <si>
    <t>Los beneficios incluidos en la Cobertura Básica pueden variar para cada Institución.</t>
  </si>
  <si>
    <t>CUBIERTO</t>
  </si>
  <si>
    <t>INCLUIDO</t>
  </si>
  <si>
    <t xml:space="preserve">INCLUIDO </t>
  </si>
  <si>
    <t>N/A:  No Aplica</t>
  </si>
  <si>
    <t>S.A.:  Suma Asegurada</t>
  </si>
  <si>
    <r>
      <rPr>
        <b/>
        <sz val="11"/>
        <rFont val="Calibri"/>
        <family val="2"/>
      </rPr>
      <t xml:space="preserve">Moneda: </t>
    </r>
    <r>
      <rPr>
        <sz val="11"/>
        <rFont val="Calibri"/>
        <family val="2"/>
      </rPr>
      <t>Pesos.</t>
    </r>
  </si>
  <si>
    <r>
      <rPr>
        <b/>
        <sz val="11"/>
        <rFont val="Calibri"/>
        <family val="2"/>
      </rPr>
      <t>Suma Asegurada:</t>
    </r>
    <r>
      <rPr>
        <sz val="11"/>
        <rFont val="Calibri"/>
        <family val="2"/>
      </rPr>
      <t xml:space="preserve"> $600,000.00</t>
    </r>
  </si>
  <si>
    <r>
      <rPr>
        <b/>
        <sz val="11"/>
        <rFont val="Calibri"/>
        <family val="2"/>
      </rPr>
      <t>Características Físicas:</t>
    </r>
    <r>
      <rPr>
        <sz val="11"/>
        <rFont val="Calibri"/>
        <family val="2"/>
      </rPr>
      <t xml:space="preserve"> Hombre de 35 años, no fumador, buen estado de salud.</t>
    </r>
  </si>
  <si>
    <t>Información Sobre:</t>
  </si>
  <si>
    <t xml:space="preserve">Cuadros Comparativos de Productos y Servicios que Ofrecen las Aseguradoras en México </t>
  </si>
  <si>
    <t>Seguros de Vida</t>
  </si>
  <si>
    <t>1. Seguro de Vida Con Fondo Temporal 20 años</t>
  </si>
  <si>
    <t>2. Seguro de Vida Sin Fondo Temporal 20 años</t>
  </si>
  <si>
    <t>Regresar</t>
  </si>
  <si>
    <t xml:space="preserve"> HASTA 50.00% DE LA
S.A. BÁSICA</t>
  </si>
  <si>
    <t>Anticipo del 30.00% de la Cobertura Básica, considerando como tope máximo un anticipo de 265 SMMGVDF.</t>
  </si>
  <si>
    <t xml:space="preserve"> ADELANTO DEL 30.00%
 DE LA S.A. BÁSICA</t>
  </si>
  <si>
    <t>Anticipo del 30.00% de la Cobertura Básica, considerando como tope máximo un anticipo de 60 SMMGVDF.</t>
  </si>
  <si>
    <t xml:space="preserve"> 10.00% DE LA
S.A. BÁSICA </t>
  </si>
  <si>
    <t xml:space="preserve"> ADELANTO DEL 30.00% DE LA S.A. BÁSICA </t>
  </si>
  <si>
    <t>No cotizado (Muerte Accidental se incluye en pérdidas orgánicas)</t>
  </si>
  <si>
    <t>Prudential Seguros México*</t>
  </si>
  <si>
    <t>INCLUIDO*</t>
  </si>
  <si>
    <t xml:space="preserve"> HASTA 30% DE LA
SUMA ASEGURADA DE LA COBERTURA BÁSICA</t>
  </si>
  <si>
    <t>Incluido. 
10% sobre la suma asegurada de la cobertura básica con un máximo de 1,500 días SMGVDF</t>
  </si>
  <si>
    <t>$600,000 *</t>
  </si>
  <si>
    <t xml:space="preserve"> 25% DE LA S.A.  BÁSICA HASTA 700,000</t>
  </si>
  <si>
    <t>Atlas*</t>
  </si>
  <si>
    <t xml:space="preserve"> ANTICIPO DEL 30% DE LA
SUMA ASEGURADA DE LA COBERTURA BÁSICA</t>
  </si>
  <si>
    <t>(Enero de 2016)</t>
  </si>
  <si>
    <t>ANTICIPO DEL 25.00% DE LA S.A. BÁSICA</t>
  </si>
  <si>
    <t>ANTICIPO DEL 
30.00% DE LA
S.A. BÁSICA</t>
  </si>
  <si>
    <t>Seguros Multiva*</t>
  </si>
  <si>
    <r>
      <t xml:space="preserve">NOTAS (*) 
MetLife: </t>
    </r>
    <r>
      <rPr>
        <sz val="11"/>
        <rFont val="Calibri"/>
        <family val="2"/>
      </rPr>
      <t xml:space="preserve">No cuenta con el plazo 20 años en Moneda Nacional, por lo que la información proporcionada es sobre una cotización en dólares, con un tipo de cambio de $19.7011 (cierre de febrero 2016). 
La Prima Anual mostrada en el comparativo no incluye el Recargo Fijo, por lo que para obtener la prima total deberán sumarse 85 dólares, resultando que </t>
    </r>
    <r>
      <rPr>
        <b/>
        <sz val="11"/>
        <rFont val="Calibri"/>
        <family val="2"/>
      </rPr>
      <t xml:space="preserve">la Prima Total es de $7,608.58 pesos.
Seguros Monterrey  New York Life: </t>
    </r>
    <r>
      <rPr>
        <sz val="11"/>
        <rFont val="Calibri"/>
        <family val="2"/>
      </rPr>
      <t xml:space="preserve">No cuenta con el producto en moneda nacional, por lo que la información proporcionada es sobre una cotización en UDI, con un tipo de cambio de $5.6869 a fecha de 28/02/2017.
Por diseño de producto, la cobertura de Pérdidas Orgánicas incluye también pago por muerte accidental, por lo que se comercializa de manera excluyente con la cobertura de Muerte Accidental.
</t>
    </r>
    <r>
      <rPr>
        <b/>
        <sz val="11"/>
        <rFont val="Calibri"/>
        <family val="2"/>
      </rPr>
      <t xml:space="preserve">Prudential Seguros México: </t>
    </r>
    <r>
      <rPr>
        <sz val="11"/>
        <rFont val="Calibri"/>
        <family val="2"/>
      </rPr>
      <t>No cuenta con el plazo 20 años en Moneda Nacional, por lo que la información proporcionada es sobre una cotización en dólares, con un tipo de cambio de $19.4 (17 de marzo 2017). La suma asegurada mínima comercializable para este producto es de 55,000 Dólares, por lo que el ejercicio mostrado equivale a 1,065,000 pesos de suma asegurada.
Los beneficios de Enfermedades en Fase Terminal y Gastos Funerarios, corresponden a anticipos de Suma Asegurada; la prima del beneficio de Pérdidas Orgánicas está incluido en la prima del beneficio de Muerte Accidental.
La cobertura por exención de primas esta contenida en la cobertura básica
La cobertura Enfermedades Graves aplicará por 5 años, y se renovará sin requisitos de suscripción, además de cubrir Cáncer In situ.</t>
    </r>
    <r>
      <rPr>
        <b/>
        <sz val="11"/>
        <rFont val="Calibri"/>
        <family val="2"/>
      </rPr>
      <t xml:space="preserve">
Banorte:</t>
    </r>
    <r>
      <rPr>
        <i/>
        <sz val="11"/>
        <rFont val="Calibri"/>
        <family val="2"/>
      </rPr>
      <t xml:space="preserve"> la cobertura de Pérdidas orgánicas no se otorga independiente, sino que se incluye en la cobertura de MAPO.
</t>
    </r>
    <r>
      <rPr>
        <b/>
        <sz val="11"/>
        <rFont val="Calibri"/>
        <family val="2"/>
      </rPr>
      <t>Atlas:</t>
    </r>
    <r>
      <rPr>
        <sz val="11"/>
        <rFont val="Calibri"/>
        <family val="2"/>
      </rPr>
      <t xml:space="preserve"> La Suma Asegurada de la cobertura de Enfermedades Graves  Terminales es el 25.00% de la Suma Asegurada Básica (topado a $700,000.00).
La cobertura de Pérdidas Orgánicas no se vende de manera independiente, siempre se contrata con la cobertura de Muerte Accidental.
La cobertura de Enfermedades Graves no esta disponible.
Seguros El Potosí
La cobertura de Pérdidas orgánicas no se otorga independiente, sino que se incluye en la cobertura de MAPO.
El beneficio de Enfermedades en Fase Terminal, la cobertura de muerte otorga sin costo un anticipo de Suma Asegurada.
La cobertura de Enfermedades Graves no esta disponible.                                                                                                                                                                                                                                                                                                        </t>
    </r>
    <r>
      <rPr>
        <b/>
        <sz val="11"/>
        <rFont val="Calibri"/>
        <family val="2"/>
      </rPr>
      <t>Multiva:</t>
    </r>
    <r>
      <rPr>
        <sz val="11"/>
        <rFont val="Calibri"/>
        <family val="2"/>
      </rPr>
      <t xml:space="preserve"> La cobertura de Pérdidas Orgánicas no se otorga independiente, sino que se incluye en la cobertura de DI (Muerte Accidental y Perdidas Orgánicas).                                                                                                           </t>
    </r>
  </si>
  <si>
    <t>(Enero de 2017)</t>
  </si>
  <si>
    <t>Atlas</t>
  </si>
  <si>
    <t>Grupo Nacional Provincial</t>
  </si>
  <si>
    <t>Seguros Monterrey New York Life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</si>
</sst>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quot;$&quot;#,##0"/>
    <numFmt numFmtId="174" formatCode="&quot;$&quot;#,##0.0"/>
    <numFmt numFmtId="175" formatCode="_(* #,##0.0_);_(* \(#,##0.0\);_(* &quot;-&quot;_);_(@_)"/>
    <numFmt numFmtId="176" formatCode="_(&quot;$&quot;* #,##0.00_);_(&quot;$&quot;* \(#,##0.00\);_(&quot;$&quot;* &quot;-&quot;??_);_(@_)"/>
    <numFmt numFmtId="177" formatCode="&quot;$&quot;#,##0.0;\-&quot;$&quot;#,##0.0"/>
    <numFmt numFmtId="178" formatCode="&quot;$&quot;#,##0.000;\-&quot;$&quot;#,##0.000"/>
    <numFmt numFmtId="179" formatCode="&quot;$&quot;#,##0.00;\-&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7">
    <font>
      <sz val="11"/>
      <color theme="1"/>
      <name val="Calibri"/>
      <family val="2"/>
    </font>
    <font>
      <sz val="11"/>
      <color indexed="8"/>
      <name val="Calibri"/>
      <family val="2"/>
    </font>
    <font>
      <sz val="11"/>
      <name val="Calibri"/>
      <family val="2"/>
    </font>
    <font>
      <b/>
      <sz val="11"/>
      <name val="Calibri"/>
      <family val="2"/>
    </font>
    <font>
      <sz val="10"/>
      <name val="Arial"/>
      <family val="2"/>
    </font>
    <font>
      <u val="single"/>
      <sz val="11"/>
      <color indexed="12"/>
      <name val="Calibri"/>
      <family val="2"/>
    </font>
    <font>
      <sz val="14"/>
      <color indexed="8"/>
      <name val="Calibri"/>
      <family val="2"/>
    </font>
    <font>
      <b/>
      <sz val="14"/>
      <color indexed="8"/>
      <name val="Calibri"/>
      <family val="2"/>
    </font>
    <font>
      <b/>
      <u val="single"/>
      <sz val="11"/>
      <color indexed="12"/>
      <name val="Calibri"/>
      <family val="2"/>
    </font>
    <font>
      <b/>
      <sz val="16"/>
      <color indexed="8"/>
      <name val="Calibri"/>
      <family val="2"/>
    </font>
    <font>
      <b/>
      <sz val="12"/>
      <name val="Calibri"/>
      <family val="2"/>
    </font>
    <font>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49"/>
      </left>
      <right/>
      <top style="double">
        <color indexed="49"/>
      </top>
      <bottom/>
    </border>
    <border>
      <left/>
      <right/>
      <top style="double">
        <color indexed="49"/>
      </top>
      <bottom/>
    </border>
    <border>
      <left/>
      <right style="double">
        <color indexed="49"/>
      </right>
      <top style="double">
        <color indexed="49"/>
      </top>
      <bottom/>
    </border>
    <border>
      <left style="double">
        <color indexed="49"/>
      </left>
      <right/>
      <top/>
      <bottom/>
    </border>
    <border>
      <left/>
      <right style="double">
        <color indexed="49"/>
      </right>
      <top/>
      <bottom/>
    </border>
    <border>
      <left style="double">
        <color indexed="49"/>
      </left>
      <right/>
      <top/>
      <bottom style="double">
        <color indexed="49"/>
      </bottom>
    </border>
    <border>
      <left/>
      <right/>
      <top/>
      <bottom style="double">
        <color indexed="49"/>
      </bottom>
    </border>
    <border>
      <left/>
      <right style="double">
        <color indexed="49"/>
      </right>
      <top/>
      <bottom style="double">
        <color indexed="49"/>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thin"/>
    </border>
    <border>
      <left style="medium"/>
      <right style="medium"/>
      <top style="thin"/>
      <bottom style="thin"/>
    </border>
    <border>
      <left>
        <color indexed="63"/>
      </left>
      <right>
        <color indexed="63"/>
      </right>
      <top style="thin"/>
      <bottom>
        <color indexed="63"/>
      </bottom>
    </border>
    <border>
      <left style="medium"/>
      <right style="medium"/>
      <top>
        <color indexed="63"/>
      </top>
      <bottom style="thin"/>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31" borderId="0" applyNumberFormat="0" applyBorder="0" applyAlignment="0" applyProtection="0"/>
    <xf numFmtId="0" fontId="4" fillId="0" borderId="0">
      <alignment/>
      <protection/>
    </xf>
    <xf numFmtId="0" fontId="4" fillId="0" borderId="0">
      <alignment/>
      <protection/>
    </xf>
    <xf numFmtId="0" fontId="1" fillId="32" borderId="5" applyNumberFormat="0" applyFont="0" applyAlignment="0" applyProtection="0"/>
    <xf numFmtId="9" fontId="1"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50">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ill="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0" fillId="33" borderId="0" xfId="0" applyFill="1" applyBorder="1" applyAlignment="1">
      <alignment vertical="center"/>
    </xf>
    <xf numFmtId="0" fontId="8" fillId="33" borderId="0" xfId="47" applyFont="1" applyFill="1" applyBorder="1" applyAlignment="1" applyProtection="1">
      <alignment/>
      <protection/>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2" fillId="34" borderId="0" xfId="0" applyFont="1" applyFill="1" applyBorder="1" applyAlignment="1">
      <alignment wrapText="1"/>
    </xf>
    <xf numFmtId="0" fontId="3" fillId="34" borderId="18" xfId="0" applyFont="1" applyFill="1" applyBorder="1" applyAlignment="1">
      <alignment horizontal="center" vertical="center" wrapText="1"/>
    </xf>
    <xf numFmtId="7" fontId="2" fillId="34" borderId="19" xfId="59" applyNumberFormat="1" applyFont="1" applyFill="1" applyBorder="1" applyAlignment="1">
      <alignment horizontal="center" vertical="center" wrapText="1"/>
    </xf>
    <xf numFmtId="7" fontId="2" fillId="34" borderId="20" xfId="59" applyNumberFormat="1" applyFont="1" applyFill="1" applyBorder="1" applyAlignment="1">
      <alignment horizontal="center" vertical="center" wrapText="1"/>
    </xf>
    <xf numFmtId="7" fontId="2" fillId="34" borderId="20" xfId="0" applyNumberFormat="1" applyFont="1" applyFill="1" applyBorder="1" applyAlignment="1">
      <alignment horizontal="center" vertical="center"/>
    </xf>
    <xf numFmtId="7" fontId="2" fillId="34" borderId="18" xfId="59" applyNumberFormat="1" applyFont="1" applyFill="1" applyBorder="1" applyAlignment="1">
      <alignment horizontal="center" vertical="center" wrapText="1"/>
    </xf>
    <xf numFmtId="0" fontId="2" fillId="34" borderId="0" xfId="0" applyFont="1" applyFill="1" applyBorder="1" applyAlignment="1">
      <alignment/>
    </xf>
    <xf numFmtId="7" fontId="2" fillId="34" borderId="20" xfId="0" applyNumberFormat="1" applyFont="1" applyFill="1" applyBorder="1" applyAlignment="1">
      <alignment horizontal="center" vertical="center" wrapText="1"/>
    </xf>
    <xf numFmtId="0" fontId="10" fillId="34" borderId="0" xfId="0" applyFont="1" applyFill="1" applyBorder="1" applyAlignment="1">
      <alignment horizontal="center" wrapText="1"/>
    </xf>
    <xf numFmtId="0" fontId="5" fillId="34" borderId="0" xfId="46"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7" fillId="34" borderId="0" xfId="46" applyFill="1" applyBorder="1" applyAlignment="1">
      <alignment horizontal="center" vertical="center" wrapText="1"/>
    </xf>
    <xf numFmtId="0" fontId="2" fillId="34" borderId="0" xfId="0" applyFont="1" applyFill="1" applyBorder="1" applyAlignment="1">
      <alignment/>
    </xf>
    <xf numFmtId="0" fontId="2" fillId="34" borderId="0" xfId="0" applyFont="1" applyFill="1" applyBorder="1" applyAlignment="1">
      <alignment vertical="center" wrapText="1"/>
    </xf>
    <xf numFmtId="0" fontId="3" fillId="34" borderId="0" xfId="0" applyFont="1" applyFill="1" applyBorder="1" applyAlignment="1">
      <alignment horizontal="left" wrapText="1"/>
    </xf>
    <xf numFmtId="0" fontId="3" fillId="0" borderId="24" xfId="0" applyFont="1" applyFill="1" applyBorder="1" applyAlignment="1">
      <alignment horizontal="center" vertical="center" wrapText="1"/>
    </xf>
    <xf numFmtId="7" fontId="2" fillId="0" borderId="25" xfId="63" applyNumberFormat="1" applyFont="1" applyFill="1" applyBorder="1" applyAlignment="1">
      <alignment horizontal="center" vertical="center" wrapText="1"/>
    </xf>
    <xf numFmtId="7" fontId="2" fillId="0" borderId="26" xfId="63" applyNumberFormat="1" applyFont="1" applyFill="1" applyBorder="1" applyAlignment="1">
      <alignment horizontal="center" vertical="center" wrapText="1"/>
    </xf>
    <xf numFmtId="7" fontId="2" fillId="0" borderId="20" xfId="0" applyNumberFormat="1" applyFont="1" applyFill="1" applyBorder="1" applyAlignment="1">
      <alignment horizontal="center" vertical="center" wrapText="1"/>
    </xf>
    <xf numFmtId="0" fontId="2" fillId="0" borderId="0" xfId="0" applyFont="1" applyFill="1" applyBorder="1" applyAlignment="1">
      <alignment wrapText="1"/>
    </xf>
    <xf numFmtId="0" fontId="3" fillId="0" borderId="18" xfId="0" applyFont="1" applyFill="1" applyBorder="1" applyAlignment="1">
      <alignment horizontal="center" vertical="center" wrapText="1"/>
    </xf>
    <xf numFmtId="7" fontId="2" fillId="0" borderId="19" xfId="63" applyNumberFormat="1" applyFont="1" applyFill="1" applyBorder="1" applyAlignment="1">
      <alignment horizontal="center" vertical="center" wrapText="1"/>
    </xf>
    <xf numFmtId="7" fontId="2" fillId="0" borderId="20" xfId="63" applyNumberFormat="1" applyFont="1" applyFill="1" applyBorder="1" applyAlignment="1">
      <alignment horizontal="center" vertical="center" wrapText="1"/>
    </xf>
    <xf numFmtId="7" fontId="2" fillId="0" borderId="20" xfId="0" applyNumberFormat="1" applyFont="1" applyFill="1" applyBorder="1" applyAlignment="1">
      <alignment horizontal="center" vertical="center"/>
    </xf>
    <xf numFmtId="7" fontId="2" fillId="0" borderId="19" xfId="59" applyNumberFormat="1" applyFont="1" applyFill="1" applyBorder="1" applyAlignment="1">
      <alignment horizontal="center" vertical="center" wrapText="1"/>
    </xf>
    <xf numFmtId="7" fontId="2" fillId="0" borderId="20" xfId="59" applyNumberFormat="1" applyFont="1" applyFill="1" applyBorder="1" applyAlignment="1">
      <alignment horizontal="center" vertical="center" wrapText="1"/>
    </xf>
    <xf numFmtId="7" fontId="2" fillId="0" borderId="18" xfId="63" applyNumberFormat="1" applyFont="1" applyFill="1" applyBorder="1" applyAlignment="1">
      <alignment horizontal="center" vertical="center" wrapText="1"/>
    </xf>
    <xf numFmtId="7" fontId="3" fillId="0" borderId="19" xfId="63" applyNumberFormat="1" applyFont="1" applyFill="1" applyBorder="1" applyAlignment="1">
      <alignment horizontal="center" vertical="center" wrapText="1"/>
    </xf>
    <xf numFmtId="7" fontId="3" fillId="0" borderId="20" xfId="63" applyNumberFormat="1" applyFont="1" applyFill="1" applyBorder="1" applyAlignment="1">
      <alignment horizontal="center" vertical="center" wrapText="1"/>
    </xf>
    <xf numFmtId="7" fontId="3" fillId="0" borderId="18" xfId="63"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7" fontId="2" fillId="0" borderId="28" xfId="0" applyNumberFormat="1" applyFont="1" applyFill="1" applyBorder="1" applyAlignment="1">
      <alignment horizontal="center" vertical="center" wrapText="1"/>
    </xf>
    <xf numFmtId="7" fontId="2" fillId="0" borderId="29"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172" fontId="2" fillId="0" borderId="31" xfId="63" applyNumberFormat="1" applyFont="1" applyFill="1" applyBorder="1" applyAlignment="1">
      <alignment horizontal="center" vertical="center"/>
    </xf>
    <xf numFmtId="172" fontId="2" fillId="0" borderId="30" xfId="63" applyNumberFormat="1" applyFont="1" applyFill="1" applyBorder="1" applyAlignment="1">
      <alignment horizontal="center" vertical="center"/>
    </xf>
    <xf numFmtId="172" fontId="2" fillId="0" borderId="0" xfId="0" applyNumberFormat="1" applyFont="1" applyFill="1" applyBorder="1" applyAlignment="1">
      <alignment/>
    </xf>
    <xf numFmtId="0" fontId="2" fillId="0" borderId="0" xfId="0" applyFont="1" applyFill="1" applyBorder="1" applyAlignment="1">
      <alignment/>
    </xf>
    <xf numFmtId="0" fontId="3" fillId="0" borderId="20" xfId="0" applyFont="1" applyFill="1" applyBorder="1" applyAlignment="1">
      <alignment horizontal="center" vertical="center" wrapText="1"/>
    </xf>
    <xf numFmtId="172" fontId="2" fillId="0" borderId="19" xfId="63" applyNumberFormat="1" applyFont="1" applyFill="1" applyBorder="1" applyAlignment="1">
      <alignment horizontal="center" vertical="center"/>
    </xf>
    <xf numFmtId="172" fontId="2" fillId="0" borderId="20" xfId="63" applyNumberFormat="1" applyFont="1" applyFill="1" applyBorder="1" applyAlignment="1">
      <alignment horizontal="center" vertical="center"/>
    </xf>
    <xf numFmtId="172" fontId="2" fillId="0" borderId="20" xfId="0" applyNumberFormat="1" applyFont="1" applyFill="1" applyBorder="1" applyAlignment="1">
      <alignment horizontal="center" vertical="center" wrapText="1"/>
    </xf>
    <xf numFmtId="172" fontId="2" fillId="0" borderId="20" xfId="0" applyNumberFormat="1" applyFont="1" applyFill="1" applyBorder="1" applyAlignment="1">
      <alignment horizontal="center" vertical="center"/>
    </xf>
    <xf numFmtId="172" fontId="2" fillId="0" borderId="1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72" fontId="2" fillId="0" borderId="19" xfId="59" applyNumberFormat="1" applyFont="1" applyFill="1" applyBorder="1" applyAlignment="1">
      <alignment horizontal="center" vertical="center"/>
    </xf>
    <xf numFmtId="172" fontId="2" fillId="0" borderId="20" xfId="59" applyNumberFormat="1" applyFont="1" applyFill="1" applyBorder="1" applyAlignment="1">
      <alignment horizontal="center" vertical="center"/>
    </xf>
    <xf numFmtId="172" fontId="2" fillId="0" borderId="20" xfId="0" applyNumberFormat="1" applyFont="1" applyFill="1" applyBorder="1" applyAlignment="1">
      <alignment horizontal="center" vertical="center"/>
    </xf>
    <xf numFmtId="172" fontId="2" fillId="0" borderId="19" xfId="59" applyNumberFormat="1" applyFont="1" applyFill="1" applyBorder="1" applyAlignment="1">
      <alignment horizontal="center" vertical="center"/>
    </xf>
    <xf numFmtId="172" fontId="2" fillId="0" borderId="20" xfId="59" applyNumberFormat="1" applyFont="1" applyFill="1" applyBorder="1" applyAlignment="1">
      <alignment horizontal="center" vertical="center"/>
    </xf>
    <xf numFmtId="172" fontId="2" fillId="0" borderId="18" xfId="63" applyNumberFormat="1" applyFont="1" applyFill="1" applyBorder="1" applyAlignment="1">
      <alignment horizontal="center" vertical="center"/>
    </xf>
    <xf numFmtId="172" fontId="2" fillId="0" borderId="18" xfId="59" applyNumberFormat="1" applyFont="1" applyFill="1" applyBorder="1" applyAlignment="1">
      <alignment horizontal="center" vertical="center"/>
    </xf>
    <xf numFmtId="7" fontId="2" fillId="0" borderId="19"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172" fontId="2" fillId="0" borderId="28" xfId="63" applyNumberFormat="1" applyFont="1" applyFill="1" applyBorder="1" applyAlignment="1">
      <alignment horizontal="center" vertical="center"/>
    </xf>
    <xf numFmtId="172" fontId="2" fillId="0" borderId="29" xfId="63" applyNumberFormat="1" applyFont="1" applyFill="1" applyBorder="1" applyAlignment="1">
      <alignment horizontal="center" vertical="center"/>
    </xf>
    <xf numFmtId="172" fontId="2" fillId="0" borderId="29" xfId="0" applyNumberFormat="1" applyFont="1" applyFill="1" applyBorder="1" applyAlignment="1">
      <alignment horizontal="center" vertical="center"/>
    </xf>
    <xf numFmtId="172" fontId="2" fillId="0" borderId="26" xfId="0" applyNumberFormat="1" applyFont="1" applyFill="1" applyBorder="1" applyAlignment="1">
      <alignment horizontal="center" vertical="center" wrapText="1"/>
    </xf>
    <xf numFmtId="0" fontId="3" fillId="34" borderId="32" xfId="0" applyFont="1" applyFill="1" applyBorder="1" applyAlignment="1">
      <alignment horizontal="center" vertical="center" wrapText="1"/>
    </xf>
    <xf numFmtId="0" fontId="2" fillId="34" borderId="0" xfId="0" applyFont="1" applyFill="1" applyBorder="1" applyAlignment="1">
      <alignment horizontal="left" wrapText="1"/>
    </xf>
    <xf numFmtId="0" fontId="3" fillId="34" borderId="0" xfId="0" applyFont="1" applyFill="1" applyBorder="1" applyAlignment="1">
      <alignment horizontal="left" wrapText="1"/>
    </xf>
    <xf numFmtId="0" fontId="37" fillId="33" borderId="0" xfId="47" applyFill="1" applyBorder="1" applyAlignment="1" applyProtection="1">
      <alignment vertical="center"/>
      <protection/>
    </xf>
    <xf numFmtId="0" fontId="37" fillId="33" borderId="0" xfId="46" applyFill="1" applyBorder="1" applyAlignment="1">
      <alignment horizontal="left"/>
    </xf>
    <xf numFmtId="0" fontId="9" fillId="33" borderId="0" xfId="0" applyFont="1" applyFill="1" applyBorder="1" applyAlignment="1">
      <alignment horizontal="center"/>
    </xf>
    <xf numFmtId="0" fontId="7" fillId="33" borderId="0" xfId="0" applyFont="1" applyFill="1" applyBorder="1" applyAlignment="1">
      <alignment horizontal="center" vertical="center"/>
    </xf>
    <xf numFmtId="7" fontId="3" fillId="34" borderId="33" xfId="0" applyNumberFormat="1" applyFont="1" applyFill="1" applyBorder="1" applyAlignment="1">
      <alignment horizontal="center" vertical="center"/>
    </xf>
    <xf numFmtId="7" fontId="3" fillId="0" borderId="33" xfId="0" applyNumberFormat="1" applyFont="1" applyFill="1" applyBorder="1" applyAlignment="1">
      <alignment horizontal="center" vertical="center"/>
    </xf>
    <xf numFmtId="7" fontId="2" fillId="0" borderId="34" xfId="59" applyNumberFormat="1" applyFont="1" applyFill="1" applyBorder="1" applyAlignment="1">
      <alignment horizontal="center" vertical="center" wrapText="1"/>
    </xf>
    <xf numFmtId="7" fontId="2" fillId="0" borderId="26" xfId="59" applyNumberFormat="1"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20" xfId="0" applyFont="1" applyFill="1" applyBorder="1" applyAlignment="1">
      <alignment horizontal="left" vertical="center" wrapText="1"/>
    </xf>
    <xf numFmtId="7" fontId="2" fillId="0" borderId="26" xfId="0" applyNumberFormat="1" applyFont="1" applyFill="1" applyBorder="1" applyAlignment="1">
      <alignment horizontal="center" vertical="center" wrapText="1"/>
    </xf>
    <xf numFmtId="7" fontId="2" fillId="0" borderId="20" xfId="0" applyNumberFormat="1" applyFont="1" applyFill="1" applyBorder="1" applyAlignment="1">
      <alignment horizontal="center" vertical="center" wrapText="1"/>
    </xf>
    <xf numFmtId="7" fontId="3" fillId="0" borderId="35" xfId="0" applyNumberFormat="1" applyFont="1" applyFill="1" applyBorder="1" applyAlignment="1">
      <alignment horizontal="center" vertical="center"/>
    </xf>
    <xf numFmtId="0" fontId="7" fillId="34" borderId="0" xfId="0" applyFont="1" applyFill="1" applyBorder="1" applyAlignment="1">
      <alignment horizontal="center" vertical="center"/>
    </xf>
    <xf numFmtId="7" fontId="2" fillId="34" borderId="20" xfId="0" applyNumberFormat="1" applyFont="1" applyFill="1" applyBorder="1" applyAlignment="1">
      <alignment horizontal="center" vertical="center" wrapText="1"/>
    </xf>
    <xf numFmtId="0" fontId="10" fillId="34" borderId="0" xfId="0" applyFont="1" applyFill="1" applyBorder="1" applyAlignment="1">
      <alignment horizontal="center" vertical="center" wrapText="1"/>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26"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7" fontId="2" fillId="0" borderId="18" xfId="0" applyNumberFormat="1" applyFont="1" applyFill="1" applyBorder="1" applyAlignment="1">
      <alignment horizontal="center" vertical="center" wrapText="1"/>
    </xf>
    <xf numFmtId="0" fontId="3" fillId="34" borderId="0" xfId="0" applyFont="1" applyFill="1" applyBorder="1" applyAlignment="1">
      <alignment horizontal="left" vertical="top" wrapText="1"/>
    </xf>
    <xf numFmtId="0" fontId="3" fillId="34" borderId="0" xfId="0" applyFont="1" applyFill="1" applyBorder="1" applyAlignment="1">
      <alignment horizontal="left" wrapText="1"/>
    </xf>
    <xf numFmtId="0" fontId="2" fillId="34" borderId="0" xfId="0" applyFont="1" applyFill="1" applyBorder="1" applyAlignment="1">
      <alignment horizontal="left" wrapText="1"/>
    </xf>
    <xf numFmtId="7" fontId="2" fillId="0" borderId="27" xfId="0" applyNumberFormat="1" applyFont="1" applyFill="1" applyBorder="1" applyAlignment="1">
      <alignment horizontal="center" vertical="center" wrapText="1"/>
    </xf>
    <xf numFmtId="7" fontId="2" fillId="0" borderId="29" xfId="0" applyNumberFormat="1" applyFont="1" applyFill="1" applyBorder="1" applyAlignment="1">
      <alignment horizontal="center" vertical="center" wrapText="1"/>
    </xf>
    <xf numFmtId="7" fontId="3" fillId="0" borderId="37"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7" fontId="3" fillId="0" borderId="44" xfId="0" applyNumberFormat="1"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25" xfId="0" applyFont="1" applyFill="1" applyBorder="1" applyAlignment="1">
      <alignment horizontal="left" vertical="center" wrapText="1"/>
    </xf>
    <xf numFmtId="7" fontId="2" fillId="0" borderId="46" xfId="0" applyNumberFormat="1" applyFont="1" applyFill="1" applyBorder="1" applyAlignment="1">
      <alignment horizontal="center" vertical="center" wrapText="1"/>
    </xf>
    <xf numFmtId="7" fontId="2" fillId="0" borderId="32" xfId="0" applyNumberFormat="1" applyFont="1" applyFill="1" applyBorder="1" applyAlignment="1">
      <alignment horizontal="center" vertical="center" wrapText="1"/>
    </xf>
    <xf numFmtId="172" fontId="2" fillId="0" borderId="30" xfId="0" applyNumberFormat="1" applyFont="1" applyFill="1" applyBorder="1" applyAlignment="1">
      <alignment horizontal="center" vertical="center" wrapText="1"/>
    </xf>
    <xf numFmtId="172" fontId="2" fillId="0" borderId="20" xfId="0" applyNumberFormat="1" applyFont="1" applyFill="1" applyBorder="1" applyAlignment="1">
      <alignment horizontal="center" vertical="center" wrapText="1"/>
    </xf>
    <xf numFmtId="172" fontId="2" fillId="0" borderId="20" xfId="0" applyNumberFormat="1" applyFont="1" applyFill="1" applyBorder="1" applyAlignment="1">
      <alignment horizontal="center" vertical="center" wrapText="1"/>
    </xf>
    <xf numFmtId="172" fontId="3" fillId="0" borderId="36" xfId="0" applyNumberFormat="1" applyFont="1" applyFill="1" applyBorder="1" applyAlignment="1">
      <alignment horizontal="center" vertical="center"/>
    </xf>
    <xf numFmtId="172" fontId="3" fillId="0" borderId="3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wrapText="1"/>
    </xf>
    <xf numFmtId="172" fontId="2" fillId="0" borderId="18" xfId="0" applyNumberFormat="1" applyFont="1" applyFill="1" applyBorder="1" applyAlignment="1">
      <alignment horizontal="center" vertical="center" wrapText="1"/>
    </xf>
    <xf numFmtId="172" fontId="2" fillId="0" borderId="34" xfId="59" applyNumberFormat="1" applyFont="1" applyFill="1" applyBorder="1" applyAlignment="1">
      <alignment horizontal="center" vertical="center" wrapText="1"/>
    </xf>
    <xf numFmtId="172" fontId="2" fillId="0" borderId="26" xfId="59" applyNumberFormat="1" applyFont="1" applyFill="1" applyBorder="1" applyAlignment="1">
      <alignment horizontal="center" vertical="center" wrapText="1"/>
    </xf>
    <xf numFmtId="172" fontId="3" fillId="0" borderId="44" xfId="0" applyNumberFormat="1" applyFont="1" applyFill="1" applyBorder="1" applyAlignment="1">
      <alignment horizontal="center" vertical="center"/>
    </xf>
    <xf numFmtId="172" fontId="3" fillId="0" borderId="35" xfId="0" applyNumberFormat="1" applyFont="1" applyFill="1" applyBorder="1" applyAlignment="1">
      <alignment horizontal="center" vertical="center"/>
    </xf>
    <xf numFmtId="172" fontId="3" fillId="0" borderId="33" xfId="0" applyNumberFormat="1" applyFont="1" applyFill="1" applyBorder="1" applyAlignment="1">
      <alignment horizontal="center" vertical="center" wrapText="1"/>
    </xf>
    <xf numFmtId="0" fontId="10" fillId="34" borderId="0" xfId="0" applyFont="1" applyFill="1" applyBorder="1" applyAlignment="1">
      <alignment horizontal="center" wrapText="1"/>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172" fontId="2" fillId="0" borderId="18" xfId="0" applyNumberFormat="1" applyFont="1" applyFill="1" applyBorder="1" applyAlignment="1">
      <alignment horizontal="center" vertical="center" wrapText="1"/>
    </xf>
    <xf numFmtId="0" fontId="10" fillId="34" borderId="0" xfId="0" applyFont="1" applyFill="1" applyBorder="1" applyAlignment="1">
      <alignment horizontal="center" vertical="center"/>
    </xf>
    <xf numFmtId="0" fontId="3" fillId="34" borderId="0" xfId="0" applyFont="1" applyFill="1" applyBorder="1" applyAlignment="1">
      <alignment horizontal="left" vertical="center" wrapText="1"/>
    </xf>
    <xf numFmtId="172" fontId="3" fillId="0" borderId="33" xfId="0" applyNumberFormat="1" applyFont="1" applyFill="1" applyBorder="1" applyAlignment="1">
      <alignment horizontal="center" vertical="center"/>
    </xf>
    <xf numFmtId="172" fontId="2" fillId="0" borderId="29" xfId="0" applyNumberFormat="1" applyFont="1" applyFill="1" applyBorder="1" applyAlignment="1">
      <alignment horizontal="center" vertical="center" wrapText="1"/>
    </xf>
    <xf numFmtId="0" fontId="3" fillId="34" borderId="0" xfId="0" applyFont="1" applyFill="1" applyBorder="1" applyAlignment="1">
      <alignment horizontal="left" vertical="center" wrapText="1"/>
    </xf>
    <xf numFmtId="172" fontId="3" fillId="0" borderId="37" xfId="0" applyNumberFormat="1" applyFont="1" applyFill="1" applyBorder="1" applyAlignment="1">
      <alignment horizontal="center" vertical="center"/>
    </xf>
    <xf numFmtId="0" fontId="10" fillId="0" borderId="36" xfId="0" applyFont="1" applyFill="1" applyBorder="1" applyAlignment="1">
      <alignment horizontal="center" vertical="center" textRotation="255"/>
    </xf>
    <xf numFmtId="0" fontId="10" fillId="0" borderId="33" xfId="0" applyFont="1" applyFill="1" applyBorder="1" applyAlignment="1">
      <alignment horizontal="center" vertical="center" textRotation="255"/>
    </xf>
    <xf numFmtId="0" fontId="10" fillId="0" borderId="37" xfId="0" applyFont="1" applyFill="1" applyBorder="1" applyAlignment="1">
      <alignment horizontal="center" vertical="center" textRotation="255"/>
    </xf>
    <xf numFmtId="0" fontId="3" fillId="0" borderId="34" xfId="0" applyFont="1" applyFill="1" applyBorder="1" applyAlignment="1">
      <alignment horizontal="left" vertical="center" wrapText="1"/>
    </xf>
    <xf numFmtId="0" fontId="3" fillId="0" borderId="26" xfId="0" applyFont="1" applyFill="1" applyBorder="1" applyAlignment="1">
      <alignment horizontal="left" vertical="center" wrapText="1"/>
    </xf>
    <xf numFmtId="172" fontId="2" fillId="0" borderId="27"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2" fillId="34" borderId="0" xfId="0" applyFont="1" applyFill="1" applyBorder="1" applyAlignment="1">
      <alignment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5" xfId="56"/>
    <cellStyle name="Millares 6" xfId="57"/>
    <cellStyle name="Millares 7" xfId="58"/>
    <cellStyle name="Currency" xfId="59"/>
    <cellStyle name="Currency [0]" xfId="60"/>
    <cellStyle name="Moneda 2" xfId="61"/>
    <cellStyle name="Moneda 2 2" xfId="62"/>
    <cellStyle name="Moneda 3" xfId="63"/>
    <cellStyle name="Moneda 3 2" xfId="64"/>
    <cellStyle name="Moneda 4" xfId="65"/>
    <cellStyle name="Neutral" xfId="66"/>
    <cellStyle name="Normal 2" xfId="67"/>
    <cellStyle name="Normal 3"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2 CuadroTexto"/>
        <xdr:cNvSpPr txBox="1">
          <a:spLocks noChangeArrowheads="1"/>
        </xdr:cNvSpPr>
      </xdr:nvSpPr>
      <xdr:spPr>
        <a:xfrm rot="16200000">
          <a:off x="9525" y="190500"/>
          <a:ext cx="314325" cy="72009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10</xdr:col>
      <xdr:colOff>85725</xdr:colOff>
      <xdr:row>1</xdr:row>
      <xdr:rowOff>0</xdr:rowOff>
    </xdr:from>
    <xdr:to>
      <xdr:col>11</xdr:col>
      <xdr:colOff>600075</xdr:colOff>
      <xdr:row>4</xdr:row>
      <xdr:rowOff>161925</xdr:rowOff>
    </xdr:to>
    <xdr:pic>
      <xdr:nvPicPr>
        <xdr:cNvPr id="2" name="Picture 2" descr="Logo Condusef"/>
        <xdr:cNvPicPr preferRelativeResize="1">
          <a:picLocks noChangeAspect="1"/>
        </xdr:cNvPicPr>
      </xdr:nvPicPr>
      <xdr:blipFill>
        <a:blip r:embed="rId1"/>
        <a:stretch>
          <a:fillRect/>
        </a:stretch>
      </xdr:blipFill>
      <xdr:spPr>
        <a:xfrm>
          <a:off x="7705725" y="200025"/>
          <a:ext cx="1276350" cy="733425"/>
        </a:xfrm>
        <a:prstGeom prst="rect">
          <a:avLst/>
        </a:prstGeom>
        <a:noFill/>
        <a:ln w="9525" cmpd="sng">
          <a:noFill/>
        </a:ln>
      </xdr:spPr>
    </xdr:pic>
    <xdr:clientData/>
  </xdr:twoCellAnchor>
  <xdr:twoCellAnchor>
    <xdr:from>
      <xdr:col>0</xdr:col>
      <xdr:colOff>333375</xdr:colOff>
      <xdr:row>0</xdr:row>
      <xdr:rowOff>180975</xdr:rowOff>
    </xdr:from>
    <xdr:to>
      <xdr:col>2</xdr:col>
      <xdr:colOff>704850</xdr:colOff>
      <xdr:row>3</xdr:row>
      <xdr:rowOff>171450</xdr:rowOff>
    </xdr:to>
    <xdr:pic>
      <xdr:nvPicPr>
        <xdr:cNvPr id="3" name="32 Imagen"/>
        <xdr:cNvPicPr preferRelativeResize="1">
          <a:picLocks noChangeAspect="1"/>
        </xdr:cNvPicPr>
      </xdr:nvPicPr>
      <xdr:blipFill>
        <a:blip r:embed="rId2"/>
        <a:stretch>
          <a:fillRect/>
        </a:stretch>
      </xdr:blipFill>
      <xdr:spPr>
        <a:xfrm>
          <a:off x="333375" y="180975"/>
          <a:ext cx="1895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1485900</xdr:colOff>
      <xdr:row>2</xdr:row>
      <xdr:rowOff>85725</xdr:rowOff>
    </xdr:from>
    <xdr:to>
      <xdr:col>11</xdr:col>
      <xdr:colOff>142875</xdr:colOff>
      <xdr:row>6</xdr:row>
      <xdr:rowOff>0</xdr:rowOff>
    </xdr:to>
    <xdr:pic>
      <xdr:nvPicPr>
        <xdr:cNvPr id="1" name="Picture 2" descr="Logo Condusef"/>
        <xdr:cNvPicPr preferRelativeResize="1">
          <a:picLocks noChangeAspect="1"/>
        </xdr:cNvPicPr>
      </xdr:nvPicPr>
      <xdr:blipFill>
        <a:blip r:embed="rId1"/>
        <a:stretch>
          <a:fillRect/>
        </a:stretch>
      </xdr:blipFill>
      <xdr:spPr>
        <a:xfrm>
          <a:off x="14125575" y="466725"/>
          <a:ext cx="1285875" cy="733425"/>
        </a:xfrm>
        <a:prstGeom prst="rect">
          <a:avLst/>
        </a:prstGeom>
        <a:noFill/>
        <a:ln w="9525" cmpd="sng">
          <a:noFill/>
        </a:ln>
      </xdr:spPr>
    </xdr:pic>
    <xdr:clientData/>
  </xdr:twoCellAnchor>
  <xdr:twoCellAnchor>
    <xdr:from>
      <xdr:col>0</xdr:col>
      <xdr:colOff>0</xdr:colOff>
      <xdr:row>2</xdr:row>
      <xdr:rowOff>0</xdr:rowOff>
    </xdr:from>
    <xdr:to>
      <xdr:col>1</xdr:col>
      <xdr:colOff>361950</xdr:colOff>
      <xdr:row>4</xdr:row>
      <xdr:rowOff>190500</xdr:rowOff>
    </xdr:to>
    <xdr:pic>
      <xdr:nvPicPr>
        <xdr:cNvPr id="2" name="32 Imagen"/>
        <xdr:cNvPicPr preferRelativeResize="1">
          <a:picLocks noChangeAspect="1"/>
        </xdr:cNvPicPr>
      </xdr:nvPicPr>
      <xdr:blipFill>
        <a:blip r:embed="rId2"/>
        <a:stretch>
          <a:fillRect/>
        </a:stretch>
      </xdr:blipFill>
      <xdr:spPr>
        <a:xfrm>
          <a:off x="0" y="381000"/>
          <a:ext cx="18954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1162050</xdr:colOff>
      <xdr:row>1</xdr:row>
      <xdr:rowOff>57150</xdr:rowOff>
    </xdr:from>
    <xdr:to>
      <xdr:col>12</xdr:col>
      <xdr:colOff>104775</xdr:colOff>
      <xdr:row>4</xdr:row>
      <xdr:rowOff>171450</xdr:rowOff>
    </xdr:to>
    <xdr:pic>
      <xdr:nvPicPr>
        <xdr:cNvPr id="1" name="Picture 2" descr="Logo Condusef"/>
        <xdr:cNvPicPr preferRelativeResize="1">
          <a:picLocks noChangeAspect="1"/>
        </xdr:cNvPicPr>
      </xdr:nvPicPr>
      <xdr:blipFill>
        <a:blip r:embed="rId1"/>
        <a:stretch>
          <a:fillRect/>
        </a:stretch>
      </xdr:blipFill>
      <xdr:spPr>
        <a:xfrm>
          <a:off x="13173075" y="247650"/>
          <a:ext cx="1285875" cy="733425"/>
        </a:xfrm>
        <a:prstGeom prst="rect">
          <a:avLst/>
        </a:prstGeom>
        <a:noFill/>
        <a:ln w="9525" cmpd="sng">
          <a:noFill/>
        </a:ln>
      </xdr:spPr>
    </xdr:pic>
    <xdr:clientData/>
  </xdr:twoCellAnchor>
  <xdr:twoCellAnchor>
    <xdr:from>
      <xdr:col>1</xdr:col>
      <xdr:colOff>133350</xdr:colOff>
      <xdr:row>1</xdr:row>
      <xdr:rowOff>85725</xdr:rowOff>
    </xdr:from>
    <xdr:to>
      <xdr:col>2</xdr:col>
      <xdr:colOff>723900</xdr:colOff>
      <xdr:row>4</xdr:row>
      <xdr:rowOff>38100</xdr:rowOff>
    </xdr:to>
    <xdr:pic>
      <xdr:nvPicPr>
        <xdr:cNvPr id="2" name="32 Imagen"/>
        <xdr:cNvPicPr preferRelativeResize="1">
          <a:picLocks noChangeAspect="1"/>
        </xdr:cNvPicPr>
      </xdr:nvPicPr>
      <xdr:blipFill>
        <a:blip r:embed="rId2"/>
        <a:stretch>
          <a:fillRect/>
        </a:stretch>
      </xdr:blipFill>
      <xdr:spPr>
        <a:xfrm>
          <a:off x="485775" y="276225"/>
          <a:ext cx="18859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E22" sqref="E22:I22"/>
    </sheetView>
  </sheetViews>
  <sheetFormatPr defaultColWidth="11.421875" defaultRowHeight="15"/>
  <cols>
    <col min="1" max="16384" width="11.421875" style="4" customWidth="1"/>
  </cols>
  <sheetData>
    <row r="1" spans="1:12" ht="15.75" thickTop="1">
      <c r="A1" s="1"/>
      <c r="B1" s="2"/>
      <c r="C1" s="2"/>
      <c r="D1" s="2"/>
      <c r="E1" s="2"/>
      <c r="F1" s="2"/>
      <c r="G1" s="2"/>
      <c r="H1" s="2"/>
      <c r="I1" s="2"/>
      <c r="J1" s="2"/>
      <c r="K1" s="2"/>
      <c r="L1" s="3"/>
    </row>
    <row r="2" spans="1:12" ht="15">
      <c r="A2" s="5"/>
      <c r="B2" s="6"/>
      <c r="C2" s="6"/>
      <c r="D2" s="6"/>
      <c r="E2" s="6"/>
      <c r="F2" s="6"/>
      <c r="G2" s="6"/>
      <c r="H2" s="6"/>
      <c r="I2" s="6"/>
      <c r="J2" s="6"/>
      <c r="K2" s="6"/>
      <c r="L2" s="7"/>
    </row>
    <row r="3" spans="1:12" ht="15">
      <c r="A3" s="5"/>
      <c r="B3" s="6"/>
      <c r="C3" s="6"/>
      <c r="D3" s="6"/>
      <c r="E3" s="6"/>
      <c r="F3" s="6"/>
      <c r="G3" s="6"/>
      <c r="H3" s="6"/>
      <c r="I3" s="6"/>
      <c r="J3" s="6"/>
      <c r="K3" s="6"/>
      <c r="L3" s="7"/>
    </row>
    <row r="4" spans="1:12" ht="15">
      <c r="A4" s="5"/>
      <c r="B4" s="6"/>
      <c r="C4" s="6"/>
      <c r="D4" s="6"/>
      <c r="E4" s="6"/>
      <c r="F4" s="6"/>
      <c r="G4" s="6"/>
      <c r="H4" s="6"/>
      <c r="I4" s="6"/>
      <c r="J4" s="6"/>
      <c r="K4" s="6"/>
      <c r="L4" s="7"/>
    </row>
    <row r="5" spans="1:12" ht="15">
      <c r="A5" s="5"/>
      <c r="B5" s="6"/>
      <c r="C5" s="6"/>
      <c r="D5" s="6"/>
      <c r="E5" s="6"/>
      <c r="F5" s="6"/>
      <c r="G5" s="6"/>
      <c r="H5" s="6"/>
      <c r="I5" s="6"/>
      <c r="J5" s="6"/>
      <c r="K5" s="6"/>
      <c r="L5" s="7"/>
    </row>
    <row r="6" spans="1:12" ht="15">
      <c r="A6" s="5"/>
      <c r="B6" s="6"/>
      <c r="C6" s="6"/>
      <c r="D6" s="6"/>
      <c r="E6" s="6"/>
      <c r="F6" s="6"/>
      <c r="G6" s="6"/>
      <c r="H6" s="6"/>
      <c r="I6" s="6"/>
      <c r="J6" s="6"/>
      <c r="K6" s="6"/>
      <c r="L6" s="7"/>
    </row>
    <row r="7" spans="1:12" ht="21">
      <c r="A7" s="5"/>
      <c r="B7" s="80"/>
      <c r="C7" s="80"/>
      <c r="D7" s="80"/>
      <c r="E7" s="80"/>
      <c r="F7" s="80"/>
      <c r="G7" s="80"/>
      <c r="H7" s="80"/>
      <c r="I7" s="80"/>
      <c r="J7" s="80"/>
      <c r="K7" s="80"/>
      <c r="L7" s="7"/>
    </row>
    <row r="8" spans="1:12" ht="15">
      <c r="A8" s="5"/>
      <c r="B8" s="6"/>
      <c r="C8" s="6"/>
      <c r="D8" s="6"/>
      <c r="E8" s="6"/>
      <c r="F8" s="6"/>
      <c r="G8" s="6"/>
      <c r="H8" s="6"/>
      <c r="I8" s="6"/>
      <c r="J8" s="6"/>
      <c r="K8" s="6"/>
      <c r="L8" s="7"/>
    </row>
    <row r="9" spans="1:12" ht="15">
      <c r="A9" s="5"/>
      <c r="B9" s="6"/>
      <c r="C9" s="6"/>
      <c r="D9" s="6"/>
      <c r="E9" s="6"/>
      <c r="F9" s="6"/>
      <c r="G9" s="6"/>
      <c r="H9" s="6"/>
      <c r="I9" s="6"/>
      <c r="J9" s="6"/>
      <c r="K9" s="6"/>
      <c r="L9" s="7"/>
    </row>
    <row r="10" spans="1:12" ht="15">
      <c r="A10" s="5"/>
      <c r="B10" s="6"/>
      <c r="C10" s="6"/>
      <c r="D10" s="6"/>
      <c r="E10" s="6"/>
      <c r="F10" s="6"/>
      <c r="G10" s="6"/>
      <c r="H10" s="6"/>
      <c r="I10" s="6"/>
      <c r="J10" s="6"/>
      <c r="K10" s="6"/>
      <c r="L10" s="7"/>
    </row>
    <row r="11" spans="1:12" ht="18.75">
      <c r="A11" s="5"/>
      <c r="B11" s="81" t="s">
        <v>45</v>
      </c>
      <c r="C11" s="81"/>
      <c r="D11" s="81"/>
      <c r="E11" s="81"/>
      <c r="F11" s="81"/>
      <c r="G11" s="81"/>
      <c r="H11" s="81"/>
      <c r="I11" s="81"/>
      <c r="J11" s="81"/>
      <c r="K11" s="81"/>
      <c r="L11" s="7"/>
    </row>
    <row r="12" spans="1:12" ht="15">
      <c r="A12" s="5"/>
      <c r="B12" s="6"/>
      <c r="C12" s="6"/>
      <c r="D12" s="6"/>
      <c r="E12" s="6"/>
      <c r="F12" s="6"/>
      <c r="G12" s="6"/>
      <c r="H12" s="6"/>
      <c r="I12" s="6"/>
      <c r="J12" s="6"/>
      <c r="K12" s="6"/>
      <c r="L12" s="7"/>
    </row>
    <row r="13" spans="1:12" ht="15">
      <c r="A13" s="5"/>
      <c r="B13" s="6"/>
      <c r="C13" s="6"/>
      <c r="D13" s="6"/>
      <c r="E13" s="6"/>
      <c r="F13" s="6"/>
      <c r="G13" s="6"/>
      <c r="H13" s="6"/>
      <c r="I13" s="6"/>
      <c r="J13" s="6"/>
      <c r="K13" s="6"/>
      <c r="L13" s="7"/>
    </row>
    <row r="14" spans="1:12" ht="15">
      <c r="A14" s="5"/>
      <c r="B14" s="6"/>
      <c r="C14" s="6"/>
      <c r="D14" s="6"/>
      <c r="E14" s="6"/>
      <c r="F14" s="6"/>
      <c r="G14" s="6"/>
      <c r="H14" s="6"/>
      <c r="I14" s="6"/>
      <c r="J14" s="6"/>
      <c r="K14" s="6"/>
      <c r="L14" s="7"/>
    </row>
    <row r="15" spans="1:12" ht="18.75">
      <c r="A15" s="5"/>
      <c r="B15" s="8"/>
      <c r="C15" s="6"/>
      <c r="D15" s="6"/>
      <c r="E15" s="6"/>
      <c r="F15" s="6"/>
      <c r="G15" s="6"/>
      <c r="H15" s="6"/>
      <c r="I15" s="6"/>
      <c r="J15" s="6"/>
      <c r="K15" s="6"/>
      <c r="L15" s="7"/>
    </row>
    <row r="16" spans="1:12" ht="15">
      <c r="A16" s="5"/>
      <c r="B16" s="6"/>
      <c r="C16" s="6"/>
      <c r="D16" s="6"/>
      <c r="E16" s="6"/>
      <c r="F16" s="6"/>
      <c r="G16" s="6"/>
      <c r="H16" s="6"/>
      <c r="I16" s="6"/>
      <c r="J16" s="6"/>
      <c r="K16" s="6"/>
      <c r="L16" s="7"/>
    </row>
    <row r="17" spans="1:12" ht="18.75">
      <c r="A17" s="5"/>
      <c r="B17" s="6"/>
      <c r="C17" s="9" t="s">
        <v>44</v>
      </c>
      <c r="D17" s="6"/>
      <c r="E17" s="6"/>
      <c r="F17" s="6"/>
      <c r="G17" s="6"/>
      <c r="H17" s="6"/>
      <c r="I17" s="6"/>
      <c r="J17" s="6"/>
      <c r="K17" s="6"/>
      <c r="L17" s="7"/>
    </row>
    <row r="18" spans="1:12" ht="18.75">
      <c r="A18" s="5"/>
      <c r="B18" s="6"/>
      <c r="C18" s="6"/>
      <c r="D18" s="6"/>
      <c r="E18" s="9"/>
      <c r="F18" s="6"/>
      <c r="G18" s="6"/>
      <c r="H18" s="6"/>
      <c r="I18" s="6"/>
      <c r="J18" s="6"/>
      <c r="K18" s="6"/>
      <c r="L18" s="7"/>
    </row>
    <row r="19" spans="1:12" ht="18.75">
      <c r="A19" s="5"/>
      <c r="B19" s="6"/>
      <c r="C19" s="6"/>
      <c r="E19" s="9" t="s">
        <v>46</v>
      </c>
      <c r="F19" s="6"/>
      <c r="G19" s="6"/>
      <c r="H19" s="6"/>
      <c r="I19" s="6"/>
      <c r="J19" s="6"/>
      <c r="K19" s="6"/>
      <c r="L19" s="7"/>
    </row>
    <row r="20" spans="1:12" ht="15">
      <c r="A20" s="5"/>
      <c r="B20" s="6"/>
      <c r="C20" s="6"/>
      <c r="E20" s="6"/>
      <c r="F20" s="10"/>
      <c r="G20" s="10"/>
      <c r="H20" s="10"/>
      <c r="I20" s="10"/>
      <c r="J20" s="6"/>
      <c r="K20" s="6"/>
      <c r="L20" s="7"/>
    </row>
    <row r="21" spans="1:12" ht="15">
      <c r="A21" s="5"/>
      <c r="B21" s="6"/>
      <c r="C21" s="6"/>
      <c r="E21" s="79" t="s">
        <v>47</v>
      </c>
      <c r="F21" s="79"/>
      <c r="G21" s="79"/>
      <c r="H21" s="79"/>
      <c r="I21" s="79"/>
      <c r="J21" s="6"/>
      <c r="K21" s="6"/>
      <c r="L21" s="7"/>
    </row>
    <row r="22" spans="1:12" ht="15">
      <c r="A22" s="5"/>
      <c r="B22" s="6"/>
      <c r="C22" s="6"/>
      <c r="E22" s="79" t="s">
        <v>48</v>
      </c>
      <c r="F22" s="79"/>
      <c r="G22" s="79"/>
      <c r="H22" s="79"/>
      <c r="I22" s="79"/>
      <c r="J22" s="6"/>
      <c r="K22" s="6"/>
      <c r="L22" s="7"/>
    </row>
    <row r="23" spans="1:12" ht="15">
      <c r="A23" s="5"/>
      <c r="B23" s="6"/>
      <c r="C23" s="6"/>
      <c r="D23" s="6"/>
      <c r="E23" s="78"/>
      <c r="F23" s="78"/>
      <c r="G23" s="78"/>
      <c r="H23" s="78"/>
      <c r="I23" s="6"/>
      <c r="J23" s="6"/>
      <c r="K23" s="6"/>
      <c r="L23" s="7"/>
    </row>
    <row r="24" spans="1:12" ht="15">
      <c r="A24" s="5"/>
      <c r="B24" s="6"/>
      <c r="C24" s="6"/>
      <c r="D24" s="6"/>
      <c r="E24" s="78"/>
      <c r="F24" s="78"/>
      <c r="G24" s="78"/>
      <c r="H24" s="78"/>
      <c r="I24" s="6"/>
      <c r="J24" s="6"/>
      <c r="K24" s="6"/>
      <c r="L24" s="7"/>
    </row>
    <row r="25" spans="1:12" ht="15">
      <c r="A25" s="5"/>
      <c r="B25" s="6"/>
      <c r="C25" s="6"/>
      <c r="D25" s="6"/>
      <c r="E25" s="78"/>
      <c r="F25" s="78"/>
      <c r="G25" s="78"/>
      <c r="H25" s="78"/>
      <c r="I25" s="11"/>
      <c r="J25" s="6"/>
      <c r="K25" s="6"/>
      <c r="L25" s="7"/>
    </row>
    <row r="26" spans="1:12" ht="15">
      <c r="A26" s="5"/>
      <c r="B26" s="6"/>
      <c r="C26" s="6"/>
      <c r="D26" s="6"/>
      <c r="E26" s="78"/>
      <c r="F26" s="78"/>
      <c r="G26" s="78"/>
      <c r="H26" s="78"/>
      <c r="I26" s="11"/>
      <c r="J26" s="6"/>
      <c r="K26" s="6"/>
      <c r="L26" s="7"/>
    </row>
    <row r="27" spans="1:12" ht="15">
      <c r="A27" s="5"/>
      <c r="B27" s="6"/>
      <c r="C27" s="6"/>
      <c r="D27" s="6"/>
      <c r="E27" s="6"/>
      <c r="F27" s="11"/>
      <c r="G27" s="11"/>
      <c r="H27" s="11"/>
      <c r="I27" s="11"/>
      <c r="J27" s="6"/>
      <c r="K27" s="6"/>
      <c r="L27" s="7"/>
    </row>
    <row r="28" spans="1:12" ht="15">
      <c r="A28" s="5"/>
      <c r="B28" s="6"/>
      <c r="C28" s="6"/>
      <c r="D28" s="6"/>
      <c r="E28" s="6"/>
      <c r="F28" s="6"/>
      <c r="G28" s="6"/>
      <c r="L28" s="7"/>
    </row>
    <row r="29" spans="1:12" ht="15">
      <c r="A29" s="5"/>
      <c r="B29" s="6"/>
      <c r="C29" s="6"/>
      <c r="D29" s="6"/>
      <c r="E29" s="6"/>
      <c r="F29" s="6"/>
      <c r="G29" s="6"/>
      <c r="L29" s="7"/>
    </row>
    <row r="30" spans="1:12" ht="15">
      <c r="A30" s="5"/>
      <c r="B30" s="6"/>
      <c r="C30" s="6"/>
      <c r="D30" s="6"/>
      <c r="E30" s="6"/>
      <c r="F30" s="6"/>
      <c r="G30" s="6"/>
      <c r="L30" s="7"/>
    </row>
    <row r="31" spans="1:12" ht="15">
      <c r="A31" s="5"/>
      <c r="B31" s="6"/>
      <c r="C31" s="6"/>
      <c r="D31" s="6"/>
      <c r="E31" s="6"/>
      <c r="F31" s="6"/>
      <c r="G31" s="6"/>
      <c r="L31" s="7"/>
    </row>
    <row r="32" spans="1:12" ht="15">
      <c r="A32" s="5"/>
      <c r="B32" s="6"/>
      <c r="C32" s="6"/>
      <c r="D32" s="6"/>
      <c r="E32" s="6"/>
      <c r="F32" s="6"/>
      <c r="G32" s="6"/>
      <c r="H32" s="6"/>
      <c r="I32" s="6"/>
      <c r="J32" s="6"/>
      <c r="K32" s="6"/>
      <c r="L32" s="7"/>
    </row>
    <row r="33" spans="1:12" ht="15">
      <c r="A33" s="5"/>
      <c r="B33" s="6"/>
      <c r="C33" s="6"/>
      <c r="D33" s="6"/>
      <c r="E33" s="6"/>
      <c r="F33" s="6"/>
      <c r="G33" s="6"/>
      <c r="H33" s="6"/>
      <c r="I33" s="6"/>
      <c r="J33" s="6"/>
      <c r="K33" s="6"/>
      <c r="L33" s="7"/>
    </row>
    <row r="34" spans="1:12" ht="15">
      <c r="A34" s="5"/>
      <c r="B34" s="6"/>
      <c r="C34" s="6"/>
      <c r="D34" s="6"/>
      <c r="E34" s="6"/>
      <c r="F34" s="6"/>
      <c r="G34" s="6"/>
      <c r="H34" s="6"/>
      <c r="I34" s="6"/>
      <c r="J34" s="6"/>
      <c r="K34" s="6"/>
      <c r="L34" s="7"/>
    </row>
    <row r="35" spans="1:12" ht="15">
      <c r="A35" s="5"/>
      <c r="B35" s="6"/>
      <c r="C35" s="6"/>
      <c r="D35" s="6"/>
      <c r="E35" s="6"/>
      <c r="F35" s="6"/>
      <c r="G35" s="6"/>
      <c r="H35" s="6"/>
      <c r="I35" s="6"/>
      <c r="J35" s="6"/>
      <c r="K35" s="6"/>
      <c r="L35" s="7"/>
    </row>
    <row r="36" spans="1:12" ht="15">
      <c r="A36" s="5"/>
      <c r="B36" s="6"/>
      <c r="C36" s="6"/>
      <c r="D36" s="6"/>
      <c r="E36" s="6"/>
      <c r="F36" s="6"/>
      <c r="G36" s="6"/>
      <c r="H36" s="6"/>
      <c r="I36" s="6"/>
      <c r="J36" s="6"/>
      <c r="K36" s="6"/>
      <c r="L36" s="7"/>
    </row>
    <row r="37" spans="1:12" ht="15.75" thickBot="1">
      <c r="A37" s="12"/>
      <c r="B37" s="13"/>
      <c r="C37" s="13"/>
      <c r="D37" s="13"/>
      <c r="E37" s="13"/>
      <c r="F37" s="13"/>
      <c r="G37" s="13"/>
      <c r="H37" s="13"/>
      <c r="I37" s="13"/>
      <c r="J37" s="13"/>
      <c r="K37" s="13"/>
      <c r="L37" s="14"/>
    </row>
    <row r="38" ht="15.75" thickTop="1"/>
  </sheetData>
  <sheetProtection/>
  <mergeCells count="8">
    <mergeCell ref="E25:H25"/>
    <mergeCell ref="E26:H26"/>
    <mergeCell ref="E21:I21"/>
    <mergeCell ref="E22:I22"/>
    <mergeCell ref="B7:K7"/>
    <mergeCell ref="B11:K11"/>
    <mergeCell ref="E23:H23"/>
    <mergeCell ref="E24:H24"/>
  </mergeCells>
  <hyperlinks>
    <hyperlink ref="E21:I21" location="'Con Fondo'!A1" display="1. Seguro de Vida con Fondo Temporal 20 años"/>
    <hyperlink ref="E22:I22" location="'Sin Fondo'!A1" display="2. Seguro de Vidad Sin Fondo Temporal 20 años"/>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5:L40"/>
  <sheetViews>
    <sheetView showGridLines="0" zoomScale="80" zoomScaleNormal="80" zoomScalePageLayoutView="0" workbookViewId="0" topLeftCell="A1">
      <selection activeCell="A5" sqref="A5:L5"/>
    </sheetView>
  </sheetViews>
  <sheetFormatPr defaultColWidth="11.421875" defaultRowHeight="15"/>
  <cols>
    <col min="1" max="1" width="23.00390625" style="15" customWidth="1"/>
    <col min="2" max="2" width="17.28125" style="15" customWidth="1"/>
    <col min="3" max="3" width="18.28125" style="15" customWidth="1"/>
    <col min="4" max="4" width="19.28125" style="15" customWidth="1"/>
    <col min="5" max="5" width="18.57421875" style="15" customWidth="1"/>
    <col min="6" max="6" width="29.00390625" style="15" customWidth="1"/>
    <col min="7" max="7" width="15.8515625" style="15" customWidth="1"/>
    <col min="8" max="8" width="27.140625" style="15" customWidth="1"/>
    <col min="9" max="9" width="21.140625" style="15" customWidth="1"/>
    <col min="10" max="10" width="27.57421875" style="15" customWidth="1"/>
    <col min="11" max="11" width="11.8515625" style="15" customWidth="1"/>
    <col min="12" max="16384" width="11.421875" style="15" customWidth="1"/>
  </cols>
  <sheetData>
    <row r="3" ht="15"/>
    <row r="4" ht="15"/>
    <row r="5" spans="1:12" ht="18.75">
      <c r="A5" s="91" t="s">
        <v>45</v>
      </c>
      <c r="B5" s="91"/>
      <c r="C5" s="91"/>
      <c r="D5" s="91"/>
      <c r="E5" s="91"/>
      <c r="F5" s="91"/>
      <c r="G5" s="91"/>
      <c r="H5" s="91"/>
      <c r="I5" s="91"/>
      <c r="J5" s="91"/>
      <c r="K5" s="91"/>
      <c r="L5" s="91"/>
    </row>
    <row r="6" spans="3:9" ht="15.75">
      <c r="C6" s="93" t="s">
        <v>31</v>
      </c>
      <c r="D6" s="93"/>
      <c r="E6" s="93"/>
      <c r="F6" s="93"/>
      <c r="G6" s="93"/>
      <c r="H6" s="93"/>
      <c r="I6" s="93"/>
    </row>
    <row r="7" ht="15.75">
      <c r="F7" s="23" t="s">
        <v>65</v>
      </c>
    </row>
    <row r="9" ht="15.75" thickBot="1">
      <c r="K9" s="24" t="s">
        <v>49</v>
      </c>
    </row>
    <row r="10" spans="1:11" ht="36.75" customHeight="1" thickBot="1">
      <c r="A10" s="104" t="s">
        <v>0</v>
      </c>
      <c r="B10" s="99" t="s">
        <v>1</v>
      </c>
      <c r="C10" s="94" t="s">
        <v>10</v>
      </c>
      <c r="D10" s="95"/>
      <c r="E10" s="95"/>
      <c r="F10" s="95"/>
      <c r="G10" s="95"/>
      <c r="H10" s="95"/>
      <c r="I10" s="95"/>
      <c r="J10" s="96"/>
      <c r="K10" s="97" t="s">
        <v>9</v>
      </c>
    </row>
    <row r="11" spans="1:11" ht="51" customHeight="1" thickBot="1">
      <c r="A11" s="106"/>
      <c r="B11" s="100"/>
      <c r="C11" s="25" t="s">
        <v>26</v>
      </c>
      <c r="D11" s="26" t="s">
        <v>2</v>
      </c>
      <c r="E11" s="26" t="s">
        <v>3</v>
      </c>
      <c r="F11" s="26" t="s">
        <v>4</v>
      </c>
      <c r="G11" s="26" t="s">
        <v>5</v>
      </c>
      <c r="H11" s="26" t="s">
        <v>6</v>
      </c>
      <c r="I11" s="26" t="s">
        <v>7</v>
      </c>
      <c r="J11" s="27" t="s">
        <v>8</v>
      </c>
      <c r="K11" s="98"/>
    </row>
    <row r="12" spans="1:11" ht="37.5" customHeight="1">
      <c r="A12" s="101" t="s">
        <v>13</v>
      </c>
      <c r="B12" s="75" t="s">
        <v>11</v>
      </c>
      <c r="C12" s="17">
        <v>2962.1</v>
      </c>
      <c r="D12" s="18">
        <v>869.61</v>
      </c>
      <c r="E12" s="18">
        <v>841.3</v>
      </c>
      <c r="F12" s="22" t="s">
        <v>37</v>
      </c>
      <c r="G12" s="92" t="s">
        <v>27</v>
      </c>
      <c r="H12" s="18">
        <v>103.16</v>
      </c>
      <c r="I12" s="18">
        <v>37.16</v>
      </c>
      <c r="J12" s="20">
        <v>219.08</v>
      </c>
      <c r="K12" s="82">
        <v>5032.41</v>
      </c>
    </row>
    <row r="13" spans="1:11" ht="37.5" customHeight="1" thickBot="1">
      <c r="A13" s="102"/>
      <c r="B13" s="16" t="s">
        <v>12</v>
      </c>
      <c r="C13" s="17">
        <v>600000</v>
      </c>
      <c r="D13" s="18">
        <v>600000</v>
      </c>
      <c r="E13" s="18">
        <v>600000</v>
      </c>
      <c r="F13" s="22" t="s">
        <v>50</v>
      </c>
      <c r="G13" s="92" t="s">
        <v>27</v>
      </c>
      <c r="H13" s="18">
        <v>25000</v>
      </c>
      <c r="I13" s="19" t="s">
        <v>36</v>
      </c>
      <c r="J13" s="20">
        <v>35000</v>
      </c>
      <c r="K13" s="82"/>
    </row>
    <row r="14" spans="1:11" s="36" customFormat="1" ht="37.5" customHeight="1">
      <c r="A14" s="86" t="s">
        <v>71</v>
      </c>
      <c r="B14" s="32" t="s">
        <v>11</v>
      </c>
      <c r="C14" s="33">
        <v>3542.2</v>
      </c>
      <c r="D14" s="34">
        <v>822</v>
      </c>
      <c r="E14" s="34">
        <v>724.8</v>
      </c>
      <c r="F14" s="35" t="s">
        <v>37</v>
      </c>
      <c r="G14" s="34">
        <f>(1.69-1.37)*G15/1000</f>
        <v>191.99999999999991</v>
      </c>
      <c r="H14" s="88" t="s">
        <v>24</v>
      </c>
      <c r="I14" s="34">
        <v>22.8</v>
      </c>
      <c r="J14" s="88" t="s">
        <v>24</v>
      </c>
      <c r="K14" s="90">
        <f>+C14+D14+E14+G14+I14</f>
        <v>5303.8</v>
      </c>
    </row>
    <row r="15" spans="1:11" s="36" customFormat="1" ht="37.5" customHeight="1">
      <c r="A15" s="87"/>
      <c r="B15" s="37" t="s">
        <v>12</v>
      </c>
      <c r="C15" s="38">
        <v>600000</v>
      </c>
      <c r="D15" s="39">
        <v>600000</v>
      </c>
      <c r="E15" s="39">
        <v>600000</v>
      </c>
      <c r="F15" s="35" t="s">
        <v>62</v>
      </c>
      <c r="G15" s="39">
        <v>600000</v>
      </c>
      <c r="H15" s="89"/>
      <c r="I15" s="40" t="s">
        <v>36</v>
      </c>
      <c r="J15" s="89"/>
      <c r="K15" s="83"/>
    </row>
    <row r="16" spans="1:11" s="36" customFormat="1" ht="37.5" customHeight="1">
      <c r="A16" s="87" t="s">
        <v>14</v>
      </c>
      <c r="B16" s="37" t="s">
        <v>11</v>
      </c>
      <c r="C16" s="41">
        <v>3712</v>
      </c>
      <c r="D16" s="84" t="s">
        <v>56</v>
      </c>
      <c r="E16" s="42">
        <v>732</v>
      </c>
      <c r="F16" s="35" t="s">
        <v>38</v>
      </c>
      <c r="G16" s="35">
        <v>1062</v>
      </c>
      <c r="H16" s="42">
        <v>105</v>
      </c>
      <c r="I16" s="42">
        <v>37.31</v>
      </c>
      <c r="J16" s="118" t="s">
        <v>24</v>
      </c>
      <c r="K16" s="83">
        <v>5648.31</v>
      </c>
    </row>
    <row r="17" spans="1:11" s="36" customFormat="1" ht="80.25" customHeight="1">
      <c r="A17" s="87"/>
      <c r="B17" s="37" t="s">
        <v>12</v>
      </c>
      <c r="C17" s="41">
        <v>600000</v>
      </c>
      <c r="D17" s="85"/>
      <c r="E17" s="42">
        <v>600000</v>
      </c>
      <c r="F17" s="42" t="s">
        <v>59</v>
      </c>
      <c r="G17" s="42">
        <v>600000</v>
      </c>
      <c r="H17" s="42">
        <v>50000</v>
      </c>
      <c r="I17" s="40" t="s">
        <v>37</v>
      </c>
      <c r="J17" s="119" t="s">
        <v>24</v>
      </c>
      <c r="K17" s="83"/>
    </row>
    <row r="18" spans="1:11" s="36" customFormat="1" ht="37.5" customHeight="1">
      <c r="A18" s="87" t="s">
        <v>15</v>
      </c>
      <c r="B18" s="37" t="s">
        <v>11</v>
      </c>
      <c r="C18" s="38">
        <v>3476</v>
      </c>
      <c r="D18" s="39">
        <v>1350</v>
      </c>
      <c r="E18" s="39">
        <v>816</v>
      </c>
      <c r="F18" s="35" t="s">
        <v>37</v>
      </c>
      <c r="G18" s="35" t="s">
        <v>37</v>
      </c>
      <c r="H18" s="35" t="s">
        <v>37</v>
      </c>
      <c r="I18" s="39">
        <v>28</v>
      </c>
      <c r="J18" s="43">
        <v>787</v>
      </c>
      <c r="K18" s="83">
        <v>6457</v>
      </c>
    </row>
    <row r="19" spans="1:11" s="36" customFormat="1" ht="37.5" customHeight="1">
      <c r="A19" s="87"/>
      <c r="B19" s="37" t="s">
        <v>12</v>
      </c>
      <c r="C19" s="38">
        <v>600000</v>
      </c>
      <c r="D19" s="39">
        <v>600000</v>
      </c>
      <c r="E19" s="39">
        <v>600000</v>
      </c>
      <c r="F19" s="39">
        <v>180000</v>
      </c>
      <c r="G19" s="39">
        <v>600000</v>
      </c>
      <c r="H19" s="39">
        <v>58429.2</v>
      </c>
      <c r="I19" s="40" t="s">
        <v>36</v>
      </c>
      <c r="J19" s="43">
        <v>150000</v>
      </c>
      <c r="K19" s="83"/>
    </row>
    <row r="20" spans="1:11" s="36" customFormat="1" ht="37.5" customHeight="1">
      <c r="A20" s="87" t="s">
        <v>72</v>
      </c>
      <c r="B20" s="37" t="s">
        <v>11</v>
      </c>
      <c r="C20" s="38">
        <v>5142</v>
      </c>
      <c r="D20" s="39">
        <v>720</v>
      </c>
      <c r="E20" s="39">
        <v>624</v>
      </c>
      <c r="F20" s="35" t="s">
        <v>37</v>
      </c>
      <c r="G20" s="39">
        <v>1500</v>
      </c>
      <c r="H20" s="35" t="s">
        <v>37</v>
      </c>
      <c r="I20" s="39">
        <v>30</v>
      </c>
      <c r="J20" s="107" t="s">
        <v>24</v>
      </c>
      <c r="K20" s="83">
        <v>7296</v>
      </c>
    </row>
    <row r="21" spans="1:11" s="36" customFormat="1" ht="75">
      <c r="A21" s="87"/>
      <c r="B21" s="37" t="s">
        <v>12</v>
      </c>
      <c r="C21" s="38">
        <v>600000</v>
      </c>
      <c r="D21" s="39">
        <v>600000</v>
      </c>
      <c r="E21" s="39">
        <v>600000</v>
      </c>
      <c r="F21" s="35" t="s">
        <v>51</v>
      </c>
      <c r="G21" s="39">
        <v>600000</v>
      </c>
      <c r="H21" s="35" t="s">
        <v>53</v>
      </c>
      <c r="I21" s="40" t="s">
        <v>36</v>
      </c>
      <c r="J21" s="107" t="s">
        <v>24</v>
      </c>
      <c r="K21" s="83"/>
    </row>
    <row r="22" spans="1:11" s="36" customFormat="1" ht="37.5" customHeight="1">
      <c r="A22" s="87" t="s">
        <v>16</v>
      </c>
      <c r="B22" s="37" t="s">
        <v>11</v>
      </c>
      <c r="C22" s="38">
        <v>2846</v>
      </c>
      <c r="D22" s="39">
        <v>840</v>
      </c>
      <c r="E22" s="39">
        <v>642</v>
      </c>
      <c r="F22" s="35" t="s">
        <v>37</v>
      </c>
      <c r="G22" s="39">
        <v>210</v>
      </c>
      <c r="H22" s="39">
        <v>378</v>
      </c>
      <c r="I22" s="39">
        <v>64</v>
      </c>
      <c r="J22" s="43">
        <v>356</v>
      </c>
      <c r="K22" s="83">
        <v>5336</v>
      </c>
    </row>
    <row r="23" spans="1:11" s="36" customFormat="1" ht="36.75" customHeight="1">
      <c r="A23" s="87"/>
      <c r="B23" s="37" t="s">
        <v>12</v>
      </c>
      <c r="C23" s="38">
        <v>600000</v>
      </c>
      <c r="D23" s="39">
        <v>600000</v>
      </c>
      <c r="E23" s="39">
        <v>600000</v>
      </c>
      <c r="F23" s="35" t="s">
        <v>52</v>
      </c>
      <c r="G23" s="35">
        <v>600000</v>
      </c>
      <c r="H23" s="39">
        <v>65000</v>
      </c>
      <c r="I23" s="35" t="s">
        <v>36</v>
      </c>
      <c r="J23" s="43">
        <v>150000</v>
      </c>
      <c r="K23" s="83"/>
    </row>
    <row r="24" spans="1:11" s="36" customFormat="1" ht="37.5" customHeight="1">
      <c r="A24" s="116" t="s">
        <v>18</v>
      </c>
      <c r="B24" s="37" t="s">
        <v>11</v>
      </c>
      <c r="C24" s="44">
        <v>4590</v>
      </c>
      <c r="D24" s="45">
        <v>1170</v>
      </c>
      <c r="E24" s="45">
        <v>1143</v>
      </c>
      <c r="F24" s="35" t="s">
        <v>24</v>
      </c>
      <c r="G24" s="45">
        <v>360</v>
      </c>
      <c r="H24" s="35" t="s">
        <v>37</v>
      </c>
      <c r="I24" s="45">
        <v>72</v>
      </c>
      <c r="J24" s="46">
        <v>1208</v>
      </c>
      <c r="K24" s="115">
        <v>8543</v>
      </c>
    </row>
    <row r="25" spans="1:11" s="36" customFormat="1" ht="37.5" customHeight="1">
      <c r="A25" s="117"/>
      <c r="B25" s="37" t="s">
        <v>12</v>
      </c>
      <c r="C25" s="38">
        <v>600000</v>
      </c>
      <c r="D25" s="39">
        <v>600000</v>
      </c>
      <c r="E25" s="39">
        <v>600000</v>
      </c>
      <c r="F25" s="35" t="s">
        <v>24</v>
      </c>
      <c r="G25" s="39">
        <v>600000</v>
      </c>
      <c r="H25" s="35" t="s">
        <v>54</v>
      </c>
      <c r="I25" s="40" t="s">
        <v>36</v>
      </c>
      <c r="J25" s="43">
        <v>450000</v>
      </c>
      <c r="K25" s="90"/>
    </row>
    <row r="26" spans="1:11" s="36" customFormat="1" ht="37.5" customHeight="1">
      <c r="A26" s="116" t="s">
        <v>19</v>
      </c>
      <c r="B26" s="37" t="s">
        <v>11</v>
      </c>
      <c r="C26" s="38">
        <v>2382</v>
      </c>
      <c r="D26" s="39">
        <v>1080</v>
      </c>
      <c r="E26" s="39">
        <v>738.3</v>
      </c>
      <c r="F26" s="35" t="s">
        <v>24</v>
      </c>
      <c r="G26" s="39">
        <v>150</v>
      </c>
      <c r="H26" s="35" t="s">
        <v>37</v>
      </c>
      <c r="I26" s="39">
        <v>14.91132</v>
      </c>
      <c r="J26" s="43">
        <v>849</v>
      </c>
      <c r="K26" s="115">
        <v>5414.21</v>
      </c>
    </row>
    <row r="27" spans="1:11" s="36" customFormat="1" ht="75">
      <c r="A27" s="117"/>
      <c r="B27" s="37" t="s">
        <v>12</v>
      </c>
      <c r="C27" s="38">
        <v>600000</v>
      </c>
      <c r="D27" s="39">
        <v>600000</v>
      </c>
      <c r="E27" s="39">
        <v>600000</v>
      </c>
      <c r="F27" s="35" t="s">
        <v>24</v>
      </c>
      <c r="G27" s="39">
        <v>600000</v>
      </c>
      <c r="H27" s="39" t="s">
        <v>60</v>
      </c>
      <c r="I27" s="40" t="s">
        <v>36</v>
      </c>
      <c r="J27" s="43">
        <v>150000</v>
      </c>
      <c r="K27" s="90"/>
    </row>
    <row r="28" spans="1:11" s="36" customFormat="1" ht="37.5" customHeight="1">
      <c r="A28" s="87" t="s">
        <v>73</v>
      </c>
      <c r="B28" s="37" t="s">
        <v>11</v>
      </c>
      <c r="C28" s="38">
        <v>3729.16</v>
      </c>
      <c r="D28" s="39">
        <v>776.14</v>
      </c>
      <c r="E28" s="39">
        <v>614.94</v>
      </c>
      <c r="F28" s="89" t="s">
        <v>24</v>
      </c>
      <c r="G28" s="39">
        <v>1492.57</v>
      </c>
      <c r="H28" s="89" t="s">
        <v>24</v>
      </c>
      <c r="I28" s="39">
        <v>38.5</v>
      </c>
      <c r="J28" s="107" t="s">
        <v>24</v>
      </c>
      <c r="K28" s="83">
        <v>6651.31</v>
      </c>
    </row>
    <row r="29" spans="1:11" s="36" customFormat="1" ht="37.5" customHeight="1" thickBot="1">
      <c r="A29" s="114"/>
      <c r="B29" s="47" t="s">
        <v>12</v>
      </c>
      <c r="C29" s="48">
        <v>600000</v>
      </c>
      <c r="D29" s="49">
        <f>C29</f>
        <v>600000</v>
      </c>
      <c r="E29" s="49">
        <f>D29</f>
        <v>600000</v>
      </c>
      <c r="F29" s="112" t="s">
        <v>24</v>
      </c>
      <c r="G29" s="49">
        <f>E29</f>
        <v>600000</v>
      </c>
      <c r="H29" s="112" t="s">
        <v>24</v>
      </c>
      <c r="I29" s="49" t="s">
        <v>36</v>
      </c>
      <c r="J29" s="111" t="s">
        <v>24</v>
      </c>
      <c r="K29" s="113"/>
    </row>
    <row r="30" ht="6" customHeight="1"/>
    <row r="31" spans="1:11" ht="15" customHeight="1">
      <c r="A31" s="110"/>
      <c r="B31" s="110"/>
      <c r="C31" s="110"/>
      <c r="D31" s="110"/>
      <c r="E31" s="110"/>
      <c r="F31" s="110"/>
      <c r="G31" s="110"/>
      <c r="H31" s="110"/>
      <c r="I31" s="110"/>
      <c r="J31" s="110"/>
      <c r="K31" s="110"/>
    </row>
    <row r="32" spans="1:11" ht="15" customHeight="1">
      <c r="A32" s="110"/>
      <c r="B32" s="110"/>
      <c r="C32" s="110"/>
      <c r="D32" s="110"/>
      <c r="E32" s="110"/>
      <c r="F32" s="110"/>
      <c r="G32" s="110"/>
      <c r="H32" s="110"/>
      <c r="I32" s="110"/>
      <c r="J32" s="110"/>
      <c r="K32" s="110"/>
    </row>
    <row r="33" spans="1:11" ht="15" customHeight="1">
      <c r="A33" s="110"/>
      <c r="B33" s="110"/>
      <c r="C33" s="110"/>
      <c r="D33" s="110"/>
      <c r="E33" s="110"/>
      <c r="F33" s="110"/>
      <c r="G33" s="110"/>
      <c r="H33" s="110"/>
      <c r="I33" s="110"/>
      <c r="J33" s="110"/>
      <c r="K33" s="110"/>
    </row>
    <row r="34" spans="1:11" ht="166.5" customHeight="1">
      <c r="A34" s="149"/>
      <c r="B34" s="149"/>
      <c r="C34" s="149"/>
      <c r="D34" s="149"/>
      <c r="E34" s="149"/>
      <c r="F34" s="149"/>
      <c r="G34" s="149"/>
      <c r="H34" s="149"/>
      <c r="I34" s="149"/>
      <c r="J34" s="149"/>
      <c r="K34" s="149"/>
    </row>
    <row r="35" spans="1:6" ht="15" customHeight="1">
      <c r="A35" s="108"/>
      <c r="B35" s="108"/>
      <c r="C35" s="108"/>
      <c r="D35" s="108"/>
      <c r="E35" s="108"/>
      <c r="F35" s="108"/>
    </row>
    <row r="36" ht="15" customHeight="1">
      <c r="A36" s="77"/>
    </row>
    <row r="37" ht="15" customHeight="1">
      <c r="A37" s="76"/>
    </row>
    <row r="38" ht="15" customHeight="1">
      <c r="A38" s="76"/>
    </row>
    <row r="39" spans="1:6" ht="15" customHeight="1">
      <c r="A39" s="110"/>
      <c r="B39" s="110"/>
      <c r="C39" s="110"/>
      <c r="D39" s="110"/>
      <c r="E39" s="110"/>
      <c r="F39" s="110"/>
    </row>
    <row r="40" spans="1:6" ht="15" customHeight="1">
      <c r="A40" s="108"/>
      <c r="B40" s="108"/>
      <c r="C40" s="108"/>
      <c r="D40" s="108"/>
      <c r="E40" s="108"/>
      <c r="F40" s="108"/>
    </row>
  </sheetData>
  <sheetProtection/>
  <mergeCells count="39">
    <mergeCell ref="A5:L5"/>
    <mergeCell ref="A10:A11"/>
    <mergeCell ref="K26:K27"/>
    <mergeCell ref="A18:A19"/>
    <mergeCell ref="A20:A21"/>
    <mergeCell ref="A16:A17"/>
    <mergeCell ref="A26:A27"/>
    <mergeCell ref="J16:J17"/>
    <mergeCell ref="K24:K25"/>
    <mergeCell ref="A24:A25"/>
    <mergeCell ref="A22:A23"/>
    <mergeCell ref="K18:K19"/>
    <mergeCell ref="A32:K32"/>
    <mergeCell ref="A33:K33"/>
    <mergeCell ref="J28:J29"/>
    <mergeCell ref="H28:H29"/>
    <mergeCell ref="F28:F29"/>
    <mergeCell ref="A31:K31"/>
    <mergeCell ref="K28:K29"/>
    <mergeCell ref="A28:A29"/>
    <mergeCell ref="A40:F40"/>
    <mergeCell ref="A35:F35"/>
    <mergeCell ref="A39:F39"/>
    <mergeCell ref="G12:G13"/>
    <mergeCell ref="C6:I6"/>
    <mergeCell ref="C10:J10"/>
    <mergeCell ref="K10:K11"/>
    <mergeCell ref="B10:B11"/>
    <mergeCell ref="A12:A13"/>
    <mergeCell ref="J20:J21"/>
    <mergeCell ref="K12:K13"/>
    <mergeCell ref="K20:K21"/>
    <mergeCell ref="K16:K17"/>
    <mergeCell ref="K22:K23"/>
    <mergeCell ref="D16:D17"/>
    <mergeCell ref="A14:A15"/>
    <mergeCell ref="H14:H15"/>
    <mergeCell ref="J14:J15"/>
    <mergeCell ref="K14:K15"/>
  </mergeCells>
  <hyperlinks>
    <hyperlink ref="K9" location="'Portada '!A1" display="Regresar"/>
  </hyperlinks>
  <printOptions horizontalCentered="1"/>
  <pageMargins left="0.31496062992125984" right="0.31496062992125984" top="0.5511811023622047" bottom="0.5511811023622047" header="0.31496062992125984" footer="0.31496062992125984"/>
  <pageSetup horizontalDpi="600" verticalDpi="600" orientation="landscape" scale="53" r:id="rId2"/>
  <drawing r:id="rId1"/>
</worksheet>
</file>

<file path=xl/worksheets/sheet3.xml><?xml version="1.0" encoding="utf-8"?>
<worksheet xmlns="http://schemas.openxmlformats.org/spreadsheetml/2006/main" xmlns:r="http://schemas.openxmlformats.org/officeDocument/2006/relationships">
  <dimension ref="A4:M51"/>
  <sheetViews>
    <sheetView showGridLines="0" zoomScale="80" zoomScaleNormal="80" zoomScalePageLayoutView="0" workbookViewId="0" topLeftCell="A1">
      <selection activeCell="A4" sqref="A4:L4"/>
    </sheetView>
  </sheetViews>
  <sheetFormatPr defaultColWidth="11.421875" defaultRowHeight="15"/>
  <cols>
    <col min="1" max="1" width="5.28125" style="21" customWidth="1"/>
    <col min="2" max="2" width="19.421875" style="21" customWidth="1"/>
    <col min="3" max="3" width="19.140625" style="21" customWidth="1"/>
    <col min="4" max="4" width="18.140625" style="21" customWidth="1"/>
    <col min="5" max="5" width="18.8515625" style="21" customWidth="1"/>
    <col min="6" max="6" width="20.57421875" style="21" customWidth="1"/>
    <col min="7" max="7" width="22.421875" style="21" customWidth="1"/>
    <col min="8" max="8" width="19.00390625" style="21" customWidth="1"/>
    <col min="9" max="9" width="19.57421875" style="21" customWidth="1"/>
    <col min="10" max="10" width="17.7109375" style="21" customWidth="1"/>
    <col min="11" max="11" width="19.00390625" style="21" customWidth="1"/>
    <col min="12" max="12" width="16.140625" style="21" customWidth="1"/>
    <col min="13" max="16384" width="11.421875" style="21" customWidth="1"/>
  </cols>
  <sheetData>
    <row r="2" ht="15"/>
    <row r="3" ht="15"/>
    <row r="4" spans="1:12" ht="18.75">
      <c r="A4" s="91" t="s">
        <v>45</v>
      </c>
      <c r="B4" s="91"/>
      <c r="C4" s="91"/>
      <c r="D4" s="91"/>
      <c r="E4" s="91"/>
      <c r="F4" s="91"/>
      <c r="G4" s="91"/>
      <c r="H4" s="91"/>
      <c r="I4" s="91"/>
      <c r="J4" s="91"/>
      <c r="K4" s="91"/>
      <c r="L4" s="91"/>
    </row>
    <row r="5" spans="1:12" ht="15.75">
      <c r="A5" s="136" t="s">
        <v>30</v>
      </c>
      <c r="B5" s="136"/>
      <c r="C5" s="136"/>
      <c r="D5" s="136"/>
      <c r="E5" s="136"/>
      <c r="F5" s="136"/>
      <c r="G5" s="136"/>
      <c r="H5" s="136"/>
      <c r="I5" s="136"/>
      <c r="J5" s="136"/>
      <c r="K5" s="136"/>
      <c r="L5" s="136"/>
    </row>
    <row r="6" spans="1:12" ht="15.75">
      <c r="A6" s="132" t="s">
        <v>70</v>
      </c>
      <c r="B6" s="132"/>
      <c r="C6" s="132"/>
      <c r="D6" s="132"/>
      <c r="E6" s="132"/>
      <c r="F6" s="132"/>
      <c r="G6" s="132"/>
      <c r="H6" s="132"/>
      <c r="I6" s="132"/>
      <c r="J6" s="132"/>
      <c r="K6" s="132"/>
      <c r="L6" s="132"/>
    </row>
    <row r="9" ht="15.75" thickBot="1">
      <c r="L9" s="28" t="s">
        <v>49</v>
      </c>
    </row>
    <row r="10" spans="1:12" ht="26.25" customHeight="1" thickBot="1">
      <c r="A10" s="103" t="s">
        <v>0</v>
      </c>
      <c r="B10" s="104"/>
      <c r="C10" s="99" t="s">
        <v>1</v>
      </c>
      <c r="D10" s="94" t="s">
        <v>10</v>
      </c>
      <c r="E10" s="95"/>
      <c r="F10" s="95"/>
      <c r="G10" s="95"/>
      <c r="H10" s="95"/>
      <c r="I10" s="95"/>
      <c r="J10" s="95"/>
      <c r="K10" s="96"/>
      <c r="L10" s="133" t="s">
        <v>9</v>
      </c>
    </row>
    <row r="11" spans="1:12" s="15" customFormat="1" ht="51" customHeight="1" thickBot="1">
      <c r="A11" s="105"/>
      <c r="B11" s="106"/>
      <c r="C11" s="100"/>
      <c r="D11" s="25" t="s">
        <v>26</v>
      </c>
      <c r="E11" s="26" t="s">
        <v>2</v>
      </c>
      <c r="F11" s="26" t="s">
        <v>3</v>
      </c>
      <c r="G11" s="26" t="s">
        <v>4</v>
      </c>
      <c r="H11" s="26" t="s">
        <v>5</v>
      </c>
      <c r="I11" s="26" t="s">
        <v>6</v>
      </c>
      <c r="J11" s="26" t="s">
        <v>7</v>
      </c>
      <c r="K11" s="27" t="s">
        <v>8</v>
      </c>
      <c r="L11" s="134"/>
    </row>
    <row r="12" spans="1:13" s="54" customFormat="1" ht="36.75" customHeight="1">
      <c r="A12" s="142" t="s">
        <v>32</v>
      </c>
      <c r="B12" s="86" t="s">
        <v>21</v>
      </c>
      <c r="C12" s="50" t="s">
        <v>11</v>
      </c>
      <c r="D12" s="51">
        <v>2351.4</v>
      </c>
      <c r="E12" s="52">
        <v>432</v>
      </c>
      <c r="F12" s="52">
        <v>307.6</v>
      </c>
      <c r="G12" s="120" t="s">
        <v>24</v>
      </c>
      <c r="H12" s="52">
        <v>186</v>
      </c>
      <c r="I12" s="120" t="s">
        <v>24</v>
      </c>
      <c r="J12" s="52">
        <v>8.7</v>
      </c>
      <c r="K12" s="125" t="s">
        <v>27</v>
      </c>
      <c r="L12" s="123">
        <f>+D12+E12+F12+J12</f>
        <v>3099.7</v>
      </c>
      <c r="M12" s="53"/>
    </row>
    <row r="13" spans="1:12" s="54" customFormat="1" ht="36.75" customHeight="1">
      <c r="A13" s="143"/>
      <c r="B13" s="87"/>
      <c r="C13" s="55" t="s">
        <v>12</v>
      </c>
      <c r="D13" s="56">
        <v>600000</v>
      </c>
      <c r="E13" s="57">
        <v>600000</v>
      </c>
      <c r="F13" s="57">
        <v>600000</v>
      </c>
      <c r="G13" s="121" t="s">
        <v>24</v>
      </c>
      <c r="H13" s="57">
        <v>600000</v>
      </c>
      <c r="I13" s="121" t="s">
        <v>24</v>
      </c>
      <c r="J13" s="59" t="s">
        <v>36</v>
      </c>
      <c r="K13" s="126" t="s">
        <v>27</v>
      </c>
      <c r="L13" s="124"/>
    </row>
    <row r="14" spans="1:13" s="54" customFormat="1" ht="36.75" customHeight="1">
      <c r="A14" s="143"/>
      <c r="B14" s="148" t="s">
        <v>23</v>
      </c>
      <c r="C14" s="61" t="s">
        <v>11</v>
      </c>
      <c r="D14" s="62">
        <v>3105</v>
      </c>
      <c r="E14" s="63">
        <v>762</v>
      </c>
      <c r="F14" s="63">
        <v>1416</v>
      </c>
      <c r="G14" s="122" t="s">
        <v>27</v>
      </c>
      <c r="H14" s="63">
        <v>186</v>
      </c>
      <c r="I14" s="122" t="s">
        <v>27</v>
      </c>
      <c r="J14" s="63">
        <v>67.8</v>
      </c>
      <c r="K14" s="135" t="s">
        <v>27</v>
      </c>
      <c r="L14" s="138">
        <v>5536.8</v>
      </c>
      <c r="M14" s="53"/>
    </row>
    <row r="15" spans="1:12" s="54" customFormat="1" ht="36.75" customHeight="1" thickBot="1">
      <c r="A15" s="143"/>
      <c r="B15" s="148"/>
      <c r="C15" s="61" t="s">
        <v>12</v>
      </c>
      <c r="D15" s="62">
        <v>600000</v>
      </c>
      <c r="E15" s="63">
        <v>600000</v>
      </c>
      <c r="F15" s="63">
        <v>600000</v>
      </c>
      <c r="G15" s="122" t="s">
        <v>27</v>
      </c>
      <c r="H15" s="63">
        <v>600000</v>
      </c>
      <c r="I15" s="122" t="s">
        <v>27</v>
      </c>
      <c r="J15" s="64" t="s">
        <v>36</v>
      </c>
      <c r="K15" s="135" t="s">
        <v>27</v>
      </c>
      <c r="L15" s="138"/>
    </row>
    <row r="16" spans="1:12" s="54" customFormat="1" ht="36.75" customHeight="1">
      <c r="A16" s="143"/>
      <c r="B16" s="86" t="s">
        <v>63</v>
      </c>
      <c r="C16" s="32" t="s">
        <v>11</v>
      </c>
      <c r="D16" s="33">
        <v>3542.2</v>
      </c>
      <c r="E16" s="34">
        <v>822</v>
      </c>
      <c r="F16" s="34">
        <v>724.8</v>
      </c>
      <c r="G16" s="35" t="s">
        <v>37</v>
      </c>
      <c r="H16" s="34">
        <f>(1.69-1.37)*H17/1000</f>
        <v>191.99999999999991</v>
      </c>
      <c r="I16" s="88" t="s">
        <v>24</v>
      </c>
      <c r="J16" s="34">
        <v>22.8</v>
      </c>
      <c r="K16" s="88" t="s">
        <v>24</v>
      </c>
      <c r="L16" s="90">
        <f>+D16+E16+F16+H16+J16</f>
        <v>5303.8</v>
      </c>
    </row>
    <row r="17" spans="1:12" s="54" customFormat="1" ht="36.75" customHeight="1">
      <c r="A17" s="143"/>
      <c r="B17" s="87"/>
      <c r="C17" s="37" t="s">
        <v>12</v>
      </c>
      <c r="D17" s="38">
        <v>600000</v>
      </c>
      <c r="E17" s="39">
        <v>600000</v>
      </c>
      <c r="F17" s="39">
        <v>600000</v>
      </c>
      <c r="G17" s="35" t="s">
        <v>62</v>
      </c>
      <c r="H17" s="39">
        <v>600000</v>
      </c>
      <c r="I17" s="89"/>
      <c r="J17" s="40" t="s">
        <v>36</v>
      </c>
      <c r="K17" s="89"/>
      <c r="L17" s="83"/>
    </row>
    <row r="18" spans="1:13" s="54" customFormat="1" ht="40.5" customHeight="1">
      <c r="A18" s="143"/>
      <c r="B18" s="116" t="s">
        <v>14</v>
      </c>
      <c r="C18" s="55" t="s">
        <v>11</v>
      </c>
      <c r="D18" s="65">
        <v>2998</v>
      </c>
      <c r="E18" s="127" t="s">
        <v>56</v>
      </c>
      <c r="F18" s="66">
        <v>636</v>
      </c>
      <c r="G18" s="58" t="s">
        <v>38</v>
      </c>
      <c r="H18" s="66">
        <v>1224</v>
      </c>
      <c r="I18" s="58">
        <v>135.59</v>
      </c>
      <c r="J18" s="59">
        <v>30.13</v>
      </c>
      <c r="K18" s="60">
        <v>1302</v>
      </c>
      <c r="L18" s="129">
        <v>6325.72</v>
      </c>
      <c r="M18" s="53"/>
    </row>
    <row r="19" spans="1:12" s="54" customFormat="1" ht="61.5" customHeight="1">
      <c r="A19" s="143"/>
      <c r="B19" s="117"/>
      <c r="C19" s="55" t="s">
        <v>12</v>
      </c>
      <c r="D19" s="65">
        <v>600000</v>
      </c>
      <c r="E19" s="128"/>
      <c r="F19" s="66">
        <v>600000</v>
      </c>
      <c r="G19" s="58" t="s">
        <v>59</v>
      </c>
      <c r="H19" s="66">
        <v>600000</v>
      </c>
      <c r="I19" s="58">
        <v>60000</v>
      </c>
      <c r="J19" s="59" t="s">
        <v>37</v>
      </c>
      <c r="K19" s="60">
        <v>600000</v>
      </c>
      <c r="L19" s="130"/>
    </row>
    <row r="20" spans="1:12" s="54" customFormat="1" ht="36.75" customHeight="1">
      <c r="A20" s="143"/>
      <c r="B20" s="87" t="s">
        <v>25</v>
      </c>
      <c r="C20" s="55" t="s">
        <v>11</v>
      </c>
      <c r="D20" s="56">
        <v>3144</v>
      </c>
      <c r="E20" s="57">
        <v>762</v>
      </c>
      <c r="F20" s="57">
        <v>1542</v>
      </c>
      <c r="G20" s="58" t="s">
        <v>37</v>
      </c>
      <c r="H20" s="57">
        <v>300</v>
      </c>
      <c r="I20" s="58" t="s">
        <v>37</v>
      </c>
      <c r="J20" s="57">
        <v>120</v>
      </c>
      <c r="K20" s="126" t="s">
        <v>27</v>
      </c>
      <c r="L20" s="124">
        <f>+SUM(D20:K20)</f>
        <v>5868</v>
      </c>
    </row>
    <row r="21" spans="1:12" s="54" customFormat="1" ht="57.75" customHeight="1">
      <c r="A21" s="143"/>
      <c r="B21" s="87"/>
      <c r="C21" s="55" t="s">
        <v>12</v>
      </c>
      <c r="D21" s="56">
        <v>600000</v>
      </c>
      <c r="E21" s="57">
        <v>600000</v>
      </c>
      <c r="F21" s="57">
        <v>600000</v>
      </c>
      <c r="G21" s="74" t="s">
        <v>66</v>
      </c>
      <c r="H21" s="57" t="s">
        <v>61</v>
      </c>
      <c r="I21" s="58" t="s">
        <v>67</v>
      </c>
      <c r="J21" s="59" t="s">
        <v>36</v>
      </c>
      <c r="K21" s="126" t="s">
        <v>27</v>
      </c>
      <c r="L21" s="124"/>
    </row>
    <row r="22" spans="1:12" s="54" customFormat="1" ht="36.75" customHeight="1">
      <c r="A22" s="143"/>
      <c r="B22" s="87" t="s">
        <v>15</v>
      </c>
      <c r="C22" s="55" t="s">
        <v>11</v>
      </c>
      <c r="D22" s="56">
        <v>2476</v>
      </c>
      <c r="E22" s="57">
        <v>1350</v>
      </c>
      <c r="F22" s="57">
        <v>816</v>
      </c>
      <c r="G22" s="58" t="s">
        <v>37</v>
      </c>
      <c r="H22" s="58" t="s">
        <v>37</v>
      </c>
      <c r="I22" s="58" t="s">
        <v>37</v>
      </c>
      <c r="J22" s="57">
        <v>28</v>
      </c>
      <c r="K22" s="67">
        <v>787</v>
      </c>
      <c r="L22" s="124">
        <v>5457</v>
      </c>
    </row>
    <row r="23" spans="1:12" s="54" customFormat="1" ht="36.75" customHeight="1">
      <c r="A23" s="143"/>
      <c r="B23" s="87"/>
      <c r="C23" s="55" t="s">
        <v>12</v>
      </c>
      <c r="D23" s="56">
        <v>600000</v>
      </c>
      <c r="E23" s="57">
        <v>600000</v>
      </c>
      <c r="F23" s="57">
        <v>600000</v>
      </c>
      <c r="G23" s="57">
        <v>180000</v>
      </c>
      <c r="H23" s="57">
        <v>600000</v>
      </c>
      <c r="I23" s="57">
        <v>58429.2</v>
      </c>
      <c r="J23" s="59" t="s">
        <v>36</v>
      </c>
      <c r="K23" s="67">
        <v>150000</v>
      </c>
      <c r="L23" s="124"/>
    </row>
    <row r="24" spans="1:12" s="54" customFormat="1" ht="36.75" customHeight="1">
      <c r="A24" s="143"/>
      <c r="B24" s="87" t="s">
        <v>16</v>
      </c>
      <c r="C24" s="55" t="s">
        <v>11</v>
      </c>
      <c r="D24" s="56">
        <v>2846</v>
      </c>
      <c r="E24" s="57">
        <v>840</v>
      </c>
      <c r="F24" s="57">
        <v>642</v>
      </c>
      <c r="G24" s="58" t="s">
        <v>37</v>
      </c>
      <c r="H24" s="57">
        <v>210</v>
      </c>
      <c r="I24" s="57">
        <v>378</v>
      </c>
      <c r="J24" s="57">
        <v>64</v>
      </c>
      <c r="K24" s="67">
        <v>356</v>
      </c>
      <c r="L24" s="124">
        <v>5336</v>
      </c>
    </row>
    <row r="25" spans="1:12" s="54" customFormat="1" ht="35.25" customHeight="1">
      <c r="A25" s="143"/>
      <c r="B25" s="87"/>
      <c r="C25" s="55" t="s">
        <v>12</v>
      </c>
      <c r="D25" s="56">
        <v>600000</v>
      </c>
      <c r="E25" s="57">
        <v>600000</v>
      </c>
      <c r="F25" s="57">
        <v>600000</v>
      </c>
      <c r="G25" s="58" t="s">
        <v>55</v>
      </c>
      <c r="H25" s="57">
        <v>600000</v>
      </c>
      <c r="I25" s="57">
        <v>65000</v>
      </c>
      <c r="J25" s="59" t="s">
        <v>36</v>
      </c>
      <c r="K25" s="67">
        <v>150000</v>
      </c>
      <c r="L25" s="124"/>
    </row>
    <row r="26" spans="1:12" s="54" customFormat="1" ht="36.75" customHeight="1">
      <c r="A26" s="143"/>
      <c r="B26" s="148" t="s">
        <v>17</v>
      </c>
      <c r="C26" s="61" t="s">
        <v>11</v>
      </c>
      <c r="D26" s="62">
        <v>2488</v>
      </c>
      <c r="E26" s="63">
        <v>660</v>
      </c>
      <c r="F26" s="63">
        <v>534</v>
      </c>
      <c r="G26" s="122" t="s">
        <v>24</v>
      </c>
      <c r="H26" s="122" t="s">
        <v>37</v>
      </c>
      <c r="I26" s="122" t="s">
        <v>27</v>
      </c>
      <c r="J26" s="63">
        <v>15.67</v>
      </c>
      <c r="K26" s="135" t="s">
        <v>27</v>
      </c>
      <c r="L26" s="138">
        <v>3997.67</v>
      </c>
    </row>
    <row r="27" spans="1:12" s="54" customFormat="1" ht="36.75" customHeight="1">
      <c r="A27" s="143"/>
      <c r="B27" s="148"/>
      <c r="C27" s="61" t="s">
        <v>12</v>
      </c>
      <c r="D27" s="62">
        <v>600000</v>
      </c>
      <c r="E27" s="63">
        <v>600000</v>
      </c>
      <c r="F27" s="63">
        <v>600000</v>
      </c>
      <c r="G27" s="122" t="s">
        <v>24</v>
      </c>
      <c r="H27" s="122" t="s">
        <v>27</v>
      </c>
      <c r="I27" s="122" t="s">
        <v>27</v>
      </c>
      <c r="J27" s="64" t="s">
        <v>36</v>
      </c>
      <c r="K27" s="135" t="s">
        <v>27</v>
      </c>
      <c r="L27" s="138"/>
    </row>
    <row r="28" spans="1:12" s="54" customFormat="1" ht="36.75" customHeight="1">
      <c r="A28" s="143"/>
      <c r="B28" s="87" t="s">
        <v>18</v>
      </c>
      <c r="C28" s="55" t="s">
        <v>11</v>
      </c>
      <c r="D28" s="56">
        <v>2436</v>
      </c>
      <c r="E28" s="57">
        <v>780</v>
      </c>
      <c r="F28" s="57">
        <v>762</v>
      </c>
      <c r="G28" s="121" t="s">
        <v>24</v>
      </c>
      <c r="H28" s="57">
        <v>240</v>
      </c>
      <c r="I28" s="58" t="s">
        <v>37</v>
      </c>
      <c r="J28" s="57">
        <v>36</v>
      </c>
      <c r="K28" s="67">
        <v>805.5</v>
      </c>
      <c r="L28" s="124">
        <f>D28+E28+F28+H28+J28+K28</f>
        <v>5059.5</v>
      </c>
    </row>
    <row r="29" spans="1:12" s="54" customFormat="1" ht="30">
      <c r="A29" s="143"/>
      <c r="B29" s="87"/>
      <c r="C29" s="55" t="s">
        <v>12</v>
      </c>
      <c r="D29" s="56">
        <v>600000</v>
      </c>
      <c r="E29" s="57">
        <v>600000</v>
      </c>
      <c r="F29" s="57">
        <v>600000</v>
      </c>
      <c r="G29" s="121" t="s">
        <v>24</v>
      </c>
      <c r="H29" s="57">
        <v>600000</v>
      </c>
      <c r="I29" s="58" t="s">
        <v>54</v>
      </c>
      <c r="J29" s="59" t="s">
        <v>36</v>
      </c>
      <c r="K29" s="67">
        <v>450000</v>
      </c>
      <c r="L29" s="124"/>
    </row>
    <row r="30" spans="1:12" s="54" customFormat="1" ht="36.75" customHeight="1">
      <c r="A30" s="143"/>
      <c r="B30" s="87" t="s">
        <v>29</v>
      </c>
      <c r="C30" s="55" t="s">
        <v>11</v>
      </c>
      <c r="D30" s="56">
        <v>2135.99</v>
      </c>
      <c r="E30" s="57">
        <v>743.99</v>
      </c>
      <c r="F30" s="57">
        <v>923.99</v>
      </c>
      <c r="G30" s="58">
        <v>0</v>
      </c>
      <c r="H30" s="57">
        <v>239.99</v>
      </c>
      <c r="I30" s="57">
        <v>258.48</v>
      </c>
      <c r="J30" s="57">
        <v>41.5</v>
      </c>
      <c r="K30" s="67">
        <v>1589.99</v>
      </c>
      <c r="L30" s="131">
        <v>7608.58</v>
      </c>
    </row>
    <row r="31" spans="1:12" s="54" customFormat="1" ht="36.75" customHeight="1">
      <c r="A31" s="143"/>
      <c r="B31" s="87"/>
      <c r="C31" s="55" t="s">
        <v>12</v>
      </c>
      <c r="D31" s="56">
        <v>600000</v>
      </c>
      <c r="E31" s="57">
        <v>600000</v>
      </c>
      <c r="F31" s="57">
        <v>600000</v>
      </c>
      <c r="G31" s="59" t="s">
        <v>36</v>
      </c>
      <c r="H31" s="57">
        <v>600000</v>
      </c>
      <c r="I31" s="57">
        <v>137989.6</v>
      </c>
      <c r="J31" s="59" t="s">
        <v>36</v>
      </c>
      <c r="K31" s="67">
        <v>600000</v>
      </c>
      <c r="L31" s="124"/>
    </row>
    <row r="32" spans="1:12" s="54" customFormat="1" ht="36.75" customHeight="1">
      <c r="A32" s="143"/>
      <c r="B32" s="87" t="s">
        <v>57</v>
      </c>
      <c r="C32" s="61" t="s">
        <v>11</v>
      </c>
      <c r="D32" s="62">
        <v>6227.4</v>
      </c>
      <c r="E32" s="63">
        <v>1920.6</v>
      </c>
      <c r="F32" s="63">
        <v>1435.6</v>
      </c>
      <c r="G32" s="64" t="s">
        <v>58</v>
      </c>
      <c r="H32" s="63" t="s">
        <v>58</v>
      </c>
      <c r="I32" s="63" t="s">
        <v>58</v>
      </c>
      <c r="J32" s="64" t="s">
        <v>37</v>
      </c>
      <c r="K32" s="68">
        <v>1571.3999999999999</v>
      </c>
      <c r="L32" s="124">
        <v>11155</v>
      </c>
    </row>
    <row r="33" spans="1:12" s="54" customFormat="1" ht="36.75" customHeight="1">
      <c r="A33" s="143"/>
      <c r="B33" s="87"/>
      <c r="C33" s="61" t="s">
        <v>12</v>
      </c>
      <c r="D33" s="62">
        <v>1067000</v>
      </c>
      <c r="E33" s="63">
        <v>1067000</v>
      </c>
      <c r="F33" s="63">
        <v>1067000</v>
      </c>
      <c r="G33" s="64">
        <v>1067000</v>
      </c>
      <c r="H33" s="63">
        <v>1067000</v>
      </c>
      <c r="I33" s="63">
        <v>291000</v>
      </c>
      <c r="J33" s="64" t="s">
        <v>36</v>
      </c>
      <c r="K33" s="68">
        <v>194000</v>
      </c>
      <c r="L33" s="124"/>
    </row>
    <row r="34" spans="1:12" s="54" customFormat="1" ht="36.75" customHeight="1">
      <c r="A34" s="143"/>
      <c r="B34" s="87" t="s">
        <v>22</v>
      </c>
      <c r="C34" s="55" t="s">
        <v>11</v>
      </c>
      <c r="D34" s="56">
        <v>2112</v>
      </c>
      <c r="E34" s="57">
        <v>960</v>
      </c>
      <c r="F34" s="57">
        <v>756</v>
      </c>
      <c r="G34" s="121" t="s">
        <v>24</v>
      </c>
      <c r="H34" s="57">
        <v>120</v>
      </c>
      <c r="I34" s="121" t="s">
        <v>24</v>
      </c>
      <c r="J34" s="57">
        <v>19</v>
      </c>
      <c r="K34" s="121" t="s">
        <v>24</v>
      </c>
      <c r="L34" s="124">
        <f>+D34+E34+F34+H34+J34</f>
        <v>3967</v>
      </c>
    </row>
    <row r="35" spans="1:12" s="54" customFormat="1" ht="36.75" customHeight="1" thickBot="1">
      <c r="A35" s="143"/>
      <c r="B35" s="87"/>
      <c r="C35" s="55" t="s">
        <v>12</v>
      </c>
      <c r="D35" s="56">
        <v>600000</v>
      </c>
      <c r="E35" s="57">
        <v>600000</v>
      </c>
      <c r="F35" s="57">
        <v>600000</v>
      </c>
      <c r="G35" s="121" t="s">
        <v>24</v>
      </c>
      <c r="H35" s="57">
        <v>600000</v>
      </c>
      <c r="I35" s="121" t="s">
        <v>24</v>
      </c>
      <c r="J35" s="59" t="s">
        <v>36</v>
      </c>
      <c r="K35" s="121" t="s">
        <v>24</v>
      </c>
      <c r="L35" s="124"/>
    </row>
    <row r="36" spans="1:12" s="54" customFormat="1" ht="36.75" customHeight="1">
      <c r="A36" s="143"/>
      <c r="B36" s="145" t="s">
        <v>20</v>
      </c>
      <c r="C36" s="55" t="s">
        <v>11</v>
      </c>
      <c r="D36" s="69">
        <v>2584.92</v>
      </c>
      <c r="E36" s="35">
        <v>733.33</v>
      </c>
      <c r="F36" s="35">
        <v>638.03</v>
      </c>
      <c r="G36" s="121" t="s">
        <v>64</v>
      </c>
      <c r="H36" s="35">
        <v>366.67</v>
      </c>
      <c r="I36" s="58">
        <v>82.94</v>
      </c>
      <c r="J36" s="35">
        <v>39.97</v>
      </c>
      <c r="K36" s="126" t="s">
        <v>27</v>
      </c>
      <c r="L36" s="123">
        <v>4445.86</v>
      </c>
    </row>
    <row r="37" spans="1:12" s="54" customFormat="1" ht="36.75" customHeight="1">
      <c r="A37" s="143"/>
      <c r="B37" s="146"/>
      <c r="C37" s="55" t="s">
        <v>12</v>
      </c>
      <c r="D37" s="69">
        <v>600000</v>
      </c>
      <c r="E37" s="35">
        <v>600000</v>
      </c>
      <c r="F37" s="35">
        <v>600000</v>
      </c>
      <c r="G37" s="121" t="s">
        <v>24</v>
      </c>
      <c r="H37" s="35">
        <v>600000</v>
      </c>
      <c r="I37" s="58">
        <v>60000</v>
      </c>
      <c r="J37" s="35" t="s">
        <v>36</v>
      </c>
      <c r="K37" s="126" t="s">
        <v>27</v>
      </c>
      <c r="L37" s="124"/>
    </row>
    <row r="38" spans="1:12" s="54" customFormat="1" ht="36.75" customHeight="1">
      <c r="A38" s="143"/>
      <c r="B38" s="87" t="s">
        <v>28</v>
      </c>
      <c r="C38" s="55" t="s">
        <v>11</v>
      </c>
      <c r="D38" s="38">
        <v>3729.16</v>
      </c>
      <c r="E38" s="39">
        <v>776.14</v>
      </c>
      <c r="F38" s="39">
        <v>614.94</v>
      </c>
      <c r="G38" s="121" t="s">
        <v>24</v>
      </c>
      <c r="H38" s="39">
        <v>1492.57</v>
      </c>
      <c r="I38" s="121" t="s">
        <v>24</v>
      </c>
      <c r="J38" s="39">
        <v>38.5</v>
      </c>
      <c r="K38" s="126" t="s">
        <v>24</v>
      </c>
      <c r="L38" s="83">
        <v>6651.31</v>
      </c>
    </row>
    <row r="39" spans="1:12" s="54" customFormat="1" ht="36.75" customHeight="1" thickBot="1">
      <c r="A39" s="143"/>
      <c r="B39" s="87"/>
      <c r="C39" s="55" t="s">
        <v>12</v>
      </c>
      <c r="D39" s="69">
        <v>600000</v>
      </c>
      <c r="E39" s="35">
        <f>D39</f>
        <v>600000</v>
      </c>
      <c r="F39" s="35">
        <f>E39</f>
        <v>600000</v>
      </c>
      <c r="G39" s="121" t="s">
        <v>24</v>
      </c>
      <c r="H39" s="35">
        <f>F39</f>
        <v>600000</v>
      </c>
      <c r="I39" s="121" t="s">
        <v>24</v>
      </c>
      <c r="J39" s="35" t="s">
        <v>36</v>
      </c>
      <c r="K39" s="126" t="s">
        <v>24</v>
      </c>
      <c r="L39" s="113"/>
    </row>
    <row r="40" spans="1:12" s="54" customFormat="1" ht="36.75" customHeight="1">
      <c r="A40" s="143"/>
      <c r="B40" s="87" t="s">
        <v>68</v>
      </c>
      <c r="C40" s="55" t="s">
        <v>11</v>
      </c>
      <c r="D40" s="56">
        <v>2334</v>
      </c>
      <c r="E40" s="57">
        <v>504</v>
      </c>
      <c r="F40" s="57">
        <v>1170</v>
      </c>
      <c r="G40" s="121" t="s">
        <v>64</v>
      </c>
      <c r="H40" s="57">
        <v>120</v>
      </c>
      <c r="I40" s="121" t="s">
        <v>24</v>
      </c>
      <c r="J40" s="57">
        <v>66</v>
      </c>
      <c r="K40" s="126" t="s">
        <v>24</v>
      </c>
      <c r="L40" s="124">
        <v>4194</v>
      </c>
    </row>
    <row r="41" spans="1:12" s="54" customFormat="1" ht="36.75" customHeight="1" thickBot="1">
      <c r="A41" s="144"/>
      <c r="B41" s="114"/>
      <c r="C41" s="70" t="s">
        <v>12</v>
      </c>
      <c r="D41" s="71">
        <v>600000</v>
      </c>
      <c r="E41" s="72">
        <v>600000</v>
      </c>
      <c r="F41" s="72">
        <v>600000</v>
      </c>
      <c r="G41" s="139" t="s">
        <v>24</v>
      </c>
      <c r="H41" s="72">
        <v>600000</v>
      </c>
      <c r="I41" s="139" t="s">
        <v>24</v>
      </c>
      <c r="J41" s="73" t="s">
        <v>36</v>
      </c>
      <c r="K41" s="147" t="s">
        <v>24</v>
      </c>
      <c r="L41" s="141"/>
    </row>
    <row r="42" ht="6" customHeight="1"/>
    <row r="43" spans="1:12" ht="15" customHeight="1">
      <c r="A43" s="29" t="s">
        <v>41</v>
      </c>
      <c r="B43" s="30"/>
      <c r="C43" s="30"/>
      <c r="D43" s="30"/>
      <c r="E43" s="30"/>
      <c r="F43" s="30"/>
      <c r="G43" s="30"/>
      <c r="H43" s="30"/>
      <c r="I43" s="30"/>
      <c r="J43" s="30"/>
      <c r="K43" s="30"/>
      <c r="L43" s="30"/>
    </row>
    <row r="44" ht="15">
      <c r="A44" s="29" t="s">
        <v>42</v>
      </c>
    </row>
    <row r="45" ht="15">
      <c r="A45" s="29" t="s">
        <v>43</v>
      </c>
    </row>
    <row r="46" spans="1:12" ht="252" customHeight="1">
      <c r="A46" s="140" t="s">
        <v>69</v>
      </c>
      <c r="B46" s="140"/>
      <c r="C46" s="140"/>
      <c r="D46" s="140"/>
      <c r="E46" s="140"/>
      <c r="F46" s="140"/>
      <c r="G46" s="140"/>
      <c r="H46" s="140"/>
      <c r="I46" s="140"/>
      <c r="J46" s="140"/>
      <c r="K46" s="140"/>
      <c r="L46" s="140"/>
    </row>
    <row r="47" spans="1:12" ht="18" customHeight="1">
      <c r="A47" s="137" t="s">
        <v>35</v>
      </c>
      <c r="B47" s="137"/>
      <c r="C47" s="137"/>
      <c r="D47" s="137"/>
      <c r="E47" s="137"/>
      <c r="F47" s="137"/>
      <c r="G47" s="137"/>
      <c r="H47" s="31"/>
      <c r="I47" s="31"/>
      <c r="J47" s="31"/>
      <c r="K47" s="31"/>
      <c r="L47" s="31"/>
    </row>
    <row r="48" spans="1:7" ht="15">
      <c r="A48" s="109" t="s">
        <v>33</v>
      </c>
      <c r="B48" s="109"/>
      <c r="C48" s="15"/>
      <c r="D48" s="15"/>
      <c r="E48" s="15"/>
      <c r="F48" s="15"/>
      <c r="G48" s="15"/>
    </row>
    <row r="49" spans="1:7" ht="15">
      <c r="A49" s="110" t="s">
        <v>39</v>
      </c>
      <c r="B49" s="110"/>
      <c r="C49" s="15"/>
      <c r="D49" s="15"/>
      <c r="E49" s="15"/>
      <c r="F49" s="15"/>
      <c r="G49" s="15"/>
    </row>
    <row r="50" spans="1:7" ht="15">
      <c r="A50" s="110" t="s">
        <v>40</v>
      </c>
      <c r="B50" s="110"/>
      <c r="C50" s="15"/>
      <c r="D50" s="15"/>
      <c r="E50" s="15"/>
      <c r="F50" s="15"/>
      <c r="G50" s="15"/>
    </row>
    <row r="51" spans="1:8" ht="15" customHeight="1">
      <c r="A51" s="108" t="s">
        <v>34</v>
      </c>
      <c r="B51" s="108"/>
      <c r="C51" s="108"/>
      <c r="D51" s="108"/>
      <c r="E51" s="108"/>
      <c r="F51" s="108"/>
      <c r="G51" s="108"/>
      <c r="H51" s="108"/>
    </row>
  </sheetData>
  <sheetProtection/>
  <mergeCells count="70">
    <mergeCell ref="L16:L17"/>
    <mergeCell ref="L34:L35"/>
    <mergeCell ref="B24:B25"/>
    <mergeCell ref="B14:B15"/>
    <mergeCell ref="B30:B31"/>
    <mergeCell ref="B26:B27"/>
    <mergeCell ref="B22:B23"/>
    <mergeCell ref="L22:L23"/>
    <mergeCell ref="B16:B17"/>
    <mergeCell ref="I16:I17"/>
    <mergeCell ref="K16:K17"/>
    <mergeCell ref="K38:K39"/>
    <mergeCell ref="G34:G35"/>
    <mergeCell ref="K34:K35"/>
    <mergeCell ref="B36:B37"/>
    <mergeCell ref="I40:I41"/>
    <mergeCell ref="H26:H27"/>
    <mergeCell ref="K20:K21"/>
    <mergeCell ref="K36:K37"/>
    <mergeCell ref="K40:K41"/>
    <mergeCell ref="A46:L46"/>
    <mergeCell ref="L38:L39"/>
    <mergeCell ref="B34:B35"/>
    <mergeCell ref="L40:L41"/>
    <mergeCell ref="B38:B39"/>
    <mergeCell ref="G36:G37"/>
    <mergeCell ref="A12:A41"/>
    <mergeCell ref="K26:K27"/>
    <mergeCell ref="I26:I27"/>
    <mergeCell ref="G28:G29"/>
    <mergeCell ref="L26:L27"/>
    <mergeCell ref="B32:B33"/>
    <mergeCell ref="B28:B29"/>
    <mergeCell ref="I38:I39"/>
    <mergeCell ref="B40:B41"/>
    <mergeCell ref="G40:G41"/>
    <mergeCell ref="I34:I35"/>
    <mergeCell ref="L28:L29"/>
    <mergeCell ref="L32:L33"/>
    <mergeCell ref="G26:G27"/>
    <mergeCell ref="C10:C11"/>
    <mergeCell ref="B12:B13"/>
    <mergeCell ref="A5:L5"/>
    <mergeCell ref="A50:B50"/>
    <mergeCell ref="A47:G47"/>
    <mergeCell ref="A48:B48"/>
    <mergeCell ref="G38:G39"/>
    <mergeCell ref="L24:L25"/>
    <mergeCell ref="L14:L15"/>
    <mergeCell ref="L20:L21"/>
    <mergeCell ref="L18:L19"/>
    <mergeCell ref="L30:L31"/>
    <mergeCell ref="I14:I15"/>
    <mergeCell ref="A4:L4"/>
    <mergeCell ref="A6:L6"/>
    <mergeCell ref="D10:K10"/>
    <mergeCell ref="L10:L11"/>
    <mergeCell ref="I12:I13"/>
    <mergeCell ref="K14:K15"/>
    <mergeCell ref="A10:B11"/>
    <mergeCell ref="A51:H51"/>
    <mergeCell ref="G12:G13"/>
    <mergeCell ref="G14:G15"/>
    <mergeCell ref="A49:B49"/>
    <mergeCell ref="L36:L37"/>
    <mergeCell ref="K12:K13"/>
    <mergeCell ref="B20:B21"/>
    <mergeCell ref="L12:L13"/>
    <mergeCell ref="B18:B19"/>
    <mergeCell ref="E18:E19"/>
  </mergeCells>
  <hyperlinks>
    <hyperlink ref="L9" location="'Portada '!A1" display="Regresar"/>
  </hyperlinks>
  <printOptions horizontalCentered="1"/>
  <pageMargins left="0.31496062992125984" right="0.31496062992125984" top="0.5511811023622047" bottom="0.5511811023622047" header="0.31496062992125984" footer="0.3937007874015748"/>
  <pageSetup horizontalDpi="600" verticalDpi="600" orientation="landscape" scale="60" r:id="rId2"/>
  <rowBreaks count="1" manualBreakCount="1">
    <brk id="3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2017-07-26T22:23:40Z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